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מכרזים\"/>
    </mc:Choice>
  </mc:AlternateContent>
  <xr:revisionPtr revIDLastSave="0" documentId="8_{971E3990-7B27-4CA0-B6A4-6C29DD23A4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4.10.26" sheetId="13" r:id="rId1"/>
  </sheets>
  <definedNames>
    <definedName name="_xlnm.Print_Area" localSheetId="0">'14.10.26'!$A$1:$M$95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2" i="13" l="1"/>
  <c r="L87" i="13"/>
  <c r="L86" i="13"/>
  <c r="L85" i="13"/>
  <c r="L84" i="13"/>
  <c r="L83" i="13"/>
  <c r="L82" i="13"/>
  <c r="L81" i="13"/>
  <c r="L80" i="13"/>
  <c r="L79" i="13"/>
  <c r="L78" i="13"/>
  <c r="L77" i="13"/>
  <c r="L76" i="13"/>
  <c r="L75" i="13"/>
  <c r="L74" i="13"/>
  <c r="L73" i="13"/>
  <c r="L72" i="13"/>
  <c r="L71" i="13"/>
  <c r="L70" i="13"/>
  <c r="L69" i="13"/>
  <c r="L68" i="13"/>
  <c r="L67" i="13"/>
  <c r="L66" i="13"/>
  <c r="L65" i="13"/>
  <c r="L64" i="13"/>
  <c r="L63" i="13"/>
  <c r="L62" i="13"/>
  <c r="L61" i="13"/>
  <c r="L60" i="13"/>
  <c r="L59" i="13"/>
  <c r="L58" i="13"/>
  <c r="L57" i="13"/>
  <c r="L56" i="13"/>
  <c r="L55" i="13"/>
  <c r="L54" i="13"/>
  <c r="L53" i="13"/>
  <c r="L52" i="13"/>
  <c r="L48" i="13"/>
  <c r="L49" i="13"/>
  <c r="L47" i="13"/>
  <c r="L25" i="13"/>
  <c r="L33" i="13"/>
  <c r="L42" i="13"/>
  <c r="L41" i="13"/>
  <c r="L40" i="13"/>
  <c r="L39" i="13"/>
  <c r="L38" i="13"/>
  <c r="L37" i="13"/>
  <c r="L36" i="13"/>
  <c r="L35" i="13"/>
  <c r="L31" i="13"/>
  <c r="L30" i="13"/>
  <c r="L29" i="13"/>
  <c r="L23" i="13"/>
  <c r="L22" i="13"/>
  <c r="L21" i="13"/>
  <c r="L20" i="13"/>
  <c r="L19" i="13"/>
  <c r="L18" i="13"/>
  <c r="L17" i="13"/>
  <c r="L16" i="13"/>
  <c r="L15" i="13"/>
  <c r="L14" i="13"/>
  <c r="L13" i="13"/>
  <c r="L12" i="13"/>
  <c r="L11" i="13"/>
  <c r="L10" i="13"/>
  <c r="L9" i="13"/>
  <c r="L8" i="13"/>
  <c r="L7" i="13"/>
  <c r="L6" i="13"/>
  <c r="L88" i="13" l="1"/>
  <c r="L44" i="13"/>
  <c r="L50" i="13" l="1"/>
  <c r="L93" i="13" s="1"/>
  <c r="L94" i="13" s="1"/>
  <c r="L95" i="1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אילן סבג [llan Sabag]</author>
  </authors>
  <commentList>
    <comment ref="F25" authorId="0" shapeId="0" xr:uid="{B99E5793-6A6D-4202-9458-964888AB2CDE}">
      <text>
        <r>
          <rPr>
            <sz val="9"/>
            <color indexed="81"/>
            <rFont val="Tahoma"/>
            <family val="2"/>
          </rPr>
          <t xml:space="preserve">דרך חב' ברק אש
</t>
        </r>
      </text>
    </comment>
  </commentList>
</comments>
</file>

<file path=xl/sharedStrings.xml><?xml version="1.0" encoding="utf-8"?>
<sst xmlns="http://schemas.openxmlformats.org/spreadsheetml/2006/main" count="324" uniqueCount="182">
  <si>
    <t>ספ'</t>
  </si>
  <si>
    <t>אתר</t>
  </si>
  <si>
    <t>מערכת</t>
  </si>
  <si>
    <t>גלאים</t>
  </si>
  <si>
    <t>שם</t>
  </si>
  <si>
    <t>חדרים/לוחות</t>
  </si>
  <si>
    <t>סוג</t>
  </si>
  <si>
    <t>יצרן</t>
  </si>
  <si>
    <t>דגם</t>
  </si>
  <si>
    <t>ניר דוד</t>
  </si>
  <si>
    <t>גילוי</t>
  </si>
  <si>
    <t>Telefire</t>
  </si>
  <si>
    <t>גילוי/כיבוי</t>
  </si>
  <si>
    <t>ADR3000</t>
  </si>
  <si>
    <t>דור</t>
  </si>
  <si>
    <t>Schrack</t>
  </si>
  <si>
    <t>BMZ-C1</t>
  </si>
  <si>
    <t>כיבוי</t>
  </si>
  <si>
    <t>Badger</t>
  </si>
  <si>
    <t>DC-145</t>
  </si>
  <si>
    <t>Pyrochem</t>
  </si>
  <si>
    <t>PCI-70</t>
  </si>
  <si>
    <t>DC-121</t>
  </si>
  <si>
    <t>גילת</t>
  </si>
  <si>
    <t>מקום</t>
  </si>
  <si>
    <t>חדרה</t>
  </si>
  <si>
    <t>הנהלה</t>
  </si>
  <si>
    <t>בית דגן</t>
  </si>
  <si>
    <t>FDX5000</t>
  </si>
  <si>
    <t>גינוסר</t>
  </si>
  <si>
    <t>עכו</t>
  </si>
  <si>
    <t>חנניה</t>
  </si>
  <si>
    <t>שו"ט</t>
  </si>
  <si>
    <t>MB202</t>
  </si>
  <si>
    <t>TSA1000</t>
  </si>
  <si>
    <t>מעבדות</t>
  </si>
  <si>
    <t>פו"ט</t>
  </si>
  <si>
    <t>מחסן מרכזי</t>
  </si>
  <si>
    <t>מבנה 58</t>
  </si>
  <si>
    <t>מחסן גנזך</t>
  </si>
  <si>
    <t>מעבדת זבובים</t>
  </si>
  <si>
    <t>לוח חשמל דרומי</t>
  </si>
  <si>
    <t>גילו</t>
  </si>
  <si>
    <t>השפלה וההר</t>
  </si>
  <si>
    <t>מחוז</t>
  </si>
  <si>
    <t>פרמינגר</t>
  </si>
  <si>
    <t>מרכז הרצאות/הדרכות</t>
  </si>
  <si>
    <t>MB-208</t>
  </si>
  <si>
    <t xml:space="preserve">גילוי </t>
  </si>
  <si>
    <t>גלבוע</t>
  </si>
  <si>
    <t>מנדף</t>
  </si>
  <si>
    <t>מתזים</t>
  </si>
  <si>
    <t>מרכז וטרינרי</t>
  </si>
  <si>
    <t xml:space="preserve">אבקה יבשה </t>
  </si>
  <si>
    <t>אלפיין סיסטם</t>
  </si>
  <si>
    <t>1</t>
  </si>
  <si>
    <t>סה"כ פרק 01</t>
  </si>
  <si>
    <t xml:space="preserve">פרק 02 - אחזקת שבר ופרויקטים </t>
  </si>
  <si>
    <t>תת-פרק 2.1 - קריאת שירות</t>
  </si>
  <si>
    <t>2.1.1</t>
  </si>
  <si>
    <t>בקריה החקלאית</t>
  </si>
  <si>
    <t>קומפלט</t>
  </si>
  <si>
    <t>2.1.2</t>
  </si>
  <si>
    <t>במעגל חדרה/גדרה</t>
  </si>
  <si>
    <t>2.1.3</t>
  </si>
  <si>
    <t>מחוץ למעגל חדרה/גדרה</t>
  </si>
  <si>
    <t>סה"כ תת-פרק 2.1</t>
  </si>
  <si>
    <t>%</t>
  </si>
  <si>
    <t>2.2.1</t>
  </si>
  <si>
    <t>אחוז "רווח קבלני" תת-פרק 2.2</t>
  </si>
  <si>
    <t>יחידה</t>
  </si>
  <si>
    <t>כמות</t>
  </si>
  <si>
    <t>MA-1000</t>
  </si>
  <si>
    <t>MTECH</t>
  </si>
  <si>
    <t>PM</t>
  </si>
  <si>
    <t>כלבים</t>
  </si>
  <si>
    <t>פרק 01 - ביקורת תקופתית</t>
  </si>
  <si>
    <t>אומדן מחיר לפני מע"מ</t>
  </si>
  <si>
    <t>סה"כ, לפני מע"מ</t>
  </si>
  <si>
    <t>סה"כ תת-פרק 2.2 - רווח קבלני, בש"ח</t>
  </si>
  <si>
    <t>2.2.2</t>
  </si>
  <si>
    <t>הערות</t>
  </si>
  <si>
    <t>לא פעילה כעת</t>
  </si>
  <si>
    <t>כולל 14 רכזות משנה</t>
  </si>
  <si>
    <t>כולל 2 רכזות משנה</t>
  </si>
  <si>
    <t>כולל 3 רכזות משנה</t>
  </si>
  <si>
    <t>מיניסטריון / אולם שרתים</t>
  </si>
  <si>
    <t>מיניסטריון / לוחות</t>
  </si>
  <si>
    <t>מיניסטריון / מתזים</t>
  </si>
  <si>
    <t>מיניסטריון / מסעדה</t>
  </si>
  <si>
    <t>התחנה לחקר הסחף / משרדים</t>
  </si>
  <si>
    <t>התחנה לחקר הסחף / מחסן</t>
  </si>
  <si>
    <t>לשכה וטרינרית</t>
  </si>
  <si>
    <t>SAVER7000</t>
  </si>
  <si>
    <t>לול הוקעות</t>
  </si>
  <si>
    <t>יח'</t>
  </si>
  <si>
    <t>מצברי גיבוי 7 או 5 אמפר</t>
  </si>
  <si>
    <t>מפסק דו קוטבי</t>
  </si>
  <si>
    <t>חייגן למערכת גילוי האש</t>
  </si>
  <si>
    <t>פנל משנה</t>
  </si>
  <si>
    <t>גלאי עשן אזוריים כולל בסיס</t>
  </si>
  <si>
    <t>גלאי עשן אנלוגי כולל בסיס</t>
  </si>
  <si>
    <t>לחצן אש - אזורי</t>
  </si>
  <si>
    <t>לחצן אש אנלוגי - כתובתי</t>
  </si>
  <si>
    <t>לחצן ניפוץ מוגן מים</t>
  </si>
  <si>
    <t>מנורת סימון מקבילה לגלאי</t>
  </si>
  <si>
    <t>חיבור ברז F/S מערכת</t>
  </si>
  <si>
    <t>צופר פנימי כולל בסיס</t>
  </si>
  <si>
    <t>צופר פנימי + נצנץ</t>
  </si>
  <si>
    <t>יח' כתובת OUT מבוא</t>
  </si>
  <si>
    <t>יח' כתובת IN מוצא</t>
  </si>
  <si>
    <t>כרטיס RELAY</t>
  </si>
  <si>
    <t>כרטיס מוצא MA-OR</t>
  </si>
  <si>
    <t>כיבוי ללוח חשמל באירוסול</t>
  </si>
  <si>
    <t>כיבוי ללוח חשמל ב - FM-200</t>
  </si>
  <si>
    <t>מילוי גז FM-200</t>
  </si>
  <si>
    <t>טיפול במיכל כיבוי</t>
  </si>
  <si>
    <t>סט אטמים למיכל כיבוי</t>
  </si>
  <si>
    <t>לחצן כיבוי צהוב</t>
  </si>
  <si>
    <t>נק' חיווט למערכת גילוי אש</t>
  </si>
  <si>
    <t>נק' תשתית למערכת גילוי אש</t>
  </si>
  <si>
    <t>מטר תשתית ורטיקלית בכבל 5 זוג</t>
  </si>
  <si>
    <t>אינדיקציה ואינטגרציה למערכת הראשית</t>
  </si>
  <si>
    <t>קונזולה להתקנת גלאי חיצוני או בלוח</t>
  </si>
  <si>
    <t>ארון מוגן מים למיכל כיבוי</t>
  </si>
  <si>
    <t>חיבור מנדף</t>
  </si>
  <si>
    <t>גלאי גז 24V מוגן מים</t>
  </si>
  <si>
    <t>התקנה והפעלה של מערכת גילוי</t>
  </si>
  <si>
    <t>ביקורת מכון התקנים למערכת הגילוי עד 30 אביזר</t>
  </si>
  <si>
    <t>ביקורת מכון התקנים למערכת הגילוי עד 60 אביזר</t>
  </si>
  <si>
    <t>ביקורת מכון התקנים למערכת הגילוי עד 120 אביזר</t>
  </si>
  <si>
    <t>ביקורת מכון התקנים למערכת הגילוי עד 240 אביזר</t>
  </si>
  <si>
    <t>ק"ג</t>
  </si>
  <si>
    <t>מטר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</si>
  <si>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</si>
  <si>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</si>
  <si>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</si>
  <si>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</si>
  <si>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</si>
  <si>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</si>
  <si>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</si>
  <si>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</si>
  <si>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</si>
  <si>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</si>
  <si>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</si>
  <si>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</si>
  <si>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</si>
  <si>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</si>
  <si>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</si>
  <si>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</si>
  <si>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</si>
  <si>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</si>
  <si>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2.2.21</t>
  </si>
  <si>
    <t>2.2.22</t>
  </si>
  <si>
    <t>2.2.23</t>
  </si>
  <si>
    <t>2.2.24</t>
  </si>
  <si>
    <t>2.2.25</t>
  </si>
  <si>
    <t>2.2.26</t>
  </si>
  <si>
    <t>2.2.27</t>
  </si>
  <si>
    <t>2.2.28</t>
  </si>
  <si>
    <t>2.2.29</t>
  </si>
  <si>
    <t>2.2.30</t>
  </si>
  <si>
    <t>2.2.31</t>
  </si>
  <si>
    <t>2.2.32</t>
  </si>
  <si>
    <t>2.2.33</t>
  </si>
  <si>
    <t>2.2.34</t>
  </si>
  <si>
    <t>2.2.35</t>
  </si>
  <si>
    <t>2.2.36</t>
  </si>
  <si>
    <t>סה"כ תת-פרק 2.2</t>
  </si>
  <si>
    <t>2.3.1</t>
  </si>
  <si>
    <t>סה"כ, כולל מע"מ</t>
  </si>
  <si>
    <t>תת-פרק 2.2 - מחירון</t>
  </si>
  <si>
    <r>
      <t xml:space="preserve">סה"כ פרק 02 </t>
    </r>
    <r>
      <rPr>
        <b/>
        <sz val="8"/>
        <color theme="1"/>
        <rFont val="Arial"/>
        <family val="2"/>
        <scheme val="minor"/>
      </rPr>
      <t>(L50 + L88 + L92)</t>
    </r>
  </si>
  <si>
    <t>כולל מתזים</t>
  </si>
  <si>
    <t>סך חומרים נוספים</t>
  </si>
  <si>
    <t>אין להגיש הצעת מחיר בשורה זו</t>
  </si>
  <si>
    <t>תת-פרק 2.3 - חומרים וציוד אשר אינם מופיעים בתת פרק 2.2 לעיל</t>
  </si>
  <si>
    <t>מחיר ליחידה אחת</t>
  </si>
  <si>
    <t>מחיר לכלל כמות היחידות</t>
  </si>
  <si>
    <t>מכרז 05/2026 - אחזקת מע' גילוי וכיבוי אש - קובץ הצעת מחיר</t>
  </si>
  <si>
    <t>יש להגיש אחוז ולא מחיר בש"ח. אחוז תקורה מקסימלי אפשרי - 8%</t>
  </si>
  <si>
    <r>
      <t xml:space="preserve">יש למלא את התאים הצבועים בצהוב בעמודה K </t>
    </r>
    <r>
      <rPr>
        <b/>
        <u/>
        <sz val="20"/>
        <color rgb="FFFF0000"/>
        <rFont val="Arial"/>
        <family val="2"/>
        <scheme val="minor"/>
      </rPr>
      <t>בלבד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</si>
</sst>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₪&quot;\ * #,##0.00_ ;_ &quot;₪&quot;\ * \-#,##0.00_ ;_ &quot;₪&quot;\ * &quot;-&quot;??_ ;_ @_ "/>
    <numFmt numFmtId="164" formatCode="[$-1010000]d/m/yy;@"/>
  </numFmts>
  <fonts count="21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9"/>
      <color indexed="81"/>
      <name val="Tahoma"/>
      <family val="2"/>
    </font>
    <font>
      <sz val="11"/>
      <color theme="1"/>
      <name val="Arial"/>
      <family val="2"/>
      <charset val="177"/>
      <scheme val="minor"/>
    </font>
    <font>
      <b/>
      <sz val="11"/>
      <color rgb="FFFF0000"/>
      <name val="Arial"/>
      <family val="2"/>
      <scheme val="minor"/>
    </font>
    <font>
      <sz val="1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sz val="13"/>
      <name val="Arial"/>
      <family val="2"/>
      <scheme val="minor"/>
    </font>
    <font>
      <b/>
      <sz val="16"/>
      <color rgb="FFFF0000"/>
      <name val="Arial"/>
      <family val="2"/>
      <scheme val="minor"/>
    </font>
    <font>
      <b/>
      <sz val="13"/>
      <color rgb="FFFF0000"/>
      <name val="Arial"/>
      <family val="2"/>
      <scheme val="minor"/>
    </font>
    <font>
      <b/>
      <sz val="20"/>
      <color rgb="FFFF0000"/>
      <name val="Arial"/>
      <family val="2"/>
      <scheme val="minor"/>
    </font>
    <font>
      <sz val="8"/>
      <name val="Arial"/>
      <family val="2"/>
      <charset val="177"/>
      <scheme val="minor"/>
    </font>
    <font>
      <b/>
      <sz val="15"/>
      <color theme="1"/>
      <name val="Arial"/>
      <family val="2"/>
      <scheme val="minor"/>
    </font>
    <font>
      <sz val="15"/>
      <color theme="1"/>
      <name val="Arial"/>
      <family val="2"/>
      <scheme val="minor"/>
    </font>
    <font>
      <sz val="20"/>
      <color theme="1"/>
      <name val="Arial"/>
      <family val="2"/>
      <scheme val="minor"/>
    </font>
    <font>
      <b/>
      <sz val="20"/>
      <name val="Arial"/>
      <family val="2"/>
      <scheme val="minor"/>
    </font>
    <font>
      <b/>
      <sz val="8"/>
      <color theme="1"/>
      <name val="Arial"/>
      <family val="2"/>
      <scheme val="minor"/>
    </font>
    <font>
      <b/>
      <u/>
      <sz val="20"/>
      <color rgb="FFFF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9FFCC"/>
        <bgColor indexed="64"/>
      </patternFill>
    </fill>
  </fills>
  <borders count="9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 style="thick">
        <color indexed="64"/>
      </right>
      <top style="medium">
        <color auto="1"/>
      </top>
      <bottom style="thick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auto="1"/>
      </right>
      <top/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auto="1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14">
    <xf numFmtId="0" fontId="0" fillId="0" borderId="0" xfId="0"/>
    <xf numFmtId="3" fontId="15" fillId="4" borderId="88" xfId="1" applyNumberFormat="1" applyFont="1" applyFill="1" applyBorder="1" applyAlignment="1" applyProtection="1">
      <alignment horizontal="center" vertical="center" wrapText="1" readingOrder="1"/>
    </xf>
    <xf numFmtId="3" fontId="1" fillId="10" borderId="35" xfId="1" applyNumberFormat="1" applyFont="1" applyFill="1" applyBorder="1" applyAlignment="1" applyProtection="1">
      <alignment horizontal="center" vertical="center" wrapText="1" readingOrder="1"/>
    </xf>
    <xf numFmtId="3" fontId="15" fillId="4" borderId="19" xfId="1" applyNumberFormat="1" applyFont="1" applyFill="1" applyBorder="1" applyAlignment="1" applyProtection="1">
      <alignment horizontal="center" vertical="center" wrapText="1" readingOrder="1"/>
    </xf>
    <xf numFmtId="49" fontId="1" fillId="9" borderId="41" xfId="0" applyNumberFormat="1" applyFont="1" applyFill="1" applyBorder="1" applyAlignment="1" applyProtection="1">
      <alignment horizontal="center" vertical="center" wrapText="1"/>
      <protection locked="0"/>
    </xf>
    <xf numFmtId="0" fontId="9" fillId="5" borderId="45" xfId="0" applyFont="1" applyFill="1" applyBorder="1" applyProtection="1">
      <protection locked="0"/>
    </xf>
    <xf numFmtId="3" fontId="2" fillId="2" borderId="0" xfId="0" applyNumberFormat="1" applyFont="1" applyFill="1" applyAlignment="1" applyProtection="1">
      <alignment horizontal="center" vertical="center"/>
      <protection locked="0"/>
    </xf>
    <xf numFmtId="3" fontId="6" fillId="2" borderId="23" xfId="1" applyNumberFormat="1" applyFont="1" applyFill="1" applyBorder="1" applyAlignment="1" applyProtection="1">
      <alignment horizontal="center" vertical="center" wrapText="1"/>
      <protection locked="0"/>
    </xf>
    <xf numFmtId="3" fontId="6" fillId="2" borderId="65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29" xfId="0" applyNumberFormat="1" applyFont="1" applyFill="1" applyBorder="1" applyAlignment="1" applyProtection="1">
      <alignment horizontal="center" vertical="center"/>
      <protection locked="0"/>
    </xf>
    <xf numFmtId="3" fontId="6" fillId="2" borderId="29" xfId="1" applyNumberFormat="1" applyFont="1" applyFill="1" applyBorder="1" applyAlignment="1" applyProtection="1">
      <alignment horizontal="center" vertical="center" wrapText="1" readingOrder="1"/>
      <protection locked="0"/>
    </xf>
    <xf numFmtId="3" fontId="2" fillId="2" borderId="68" xfId="0" applyNumberFormat="1" applyFont="1" applyFill="1" applyBorder="1" applyAlignment="1" applyProtection="1">
      <alignment horizontal="center" vertical="center"/>
      <protection locked="0"/>
    </xf>
    <xf numFmtId="3" fontId="6" fillId="2" borderId="13" xfId="1" applyNumberFormat="1" applyFont="1" applyFill="1" applyBorder="1" applyAlignment="1" applyProtection="1">
      <alignment horizontal="center" vertical="center" wrapText="1" readingOrder="2"/>
      <protection locked="0"/>
    </xf>
    <xf numFmtId="3" fontId="6" fillId="2" borderId="13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13" xfId="0" applyNumberFormat="1" applyFont="1" applyFill="1" applyBorder="1" applyAlignment="1" applyProtection="1">
      <alignment horizontal="center" vertical="center" readingOrder="2"/>
      <protection locked="0"/>
    </xf>
    <xf numFmtId="3" fontId="2" fillId="2" borderId="0" xfId="0" applyNumberFormat="1" applyFont="1" applyFill="1" applyAlignment="1" applyProtection="1">
      <alignment horizontal="center" vertical="center" readingOrder="2"/>
      <protection locked="0"/>
    </xf>
    <xf numFmtId="3" fontId="6" fillId="2" borderId="31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13" xfId="0" applyNumberFormat="1" applyFont="1" applyFill="1" applyBorder="1" applyAlignment="1" applyProtection="1">
      <alignment horizontal="center" vertical="center" readingOrder="1"/>
      <protection locked="0"/>
    </xf>
    <xf numFmtId="3" fontId="2" fillId="2" borderId="13" xfId="1" applyNumberFormat="1" applyFont="1" applyFill="1" applyBorder="1" applyAlignment="1" applyProtection="1">
      <alignment horizontal="center" vertical="center" wrapText="1" readingOrder="1"/>
      <protection locked="0"/>
    </xf>
    <xf numFmtId="3" fontId="6" fillId="2" borderId="13" xfId="1" applyNumberFormat="1" applyFont="1" applyFill="1" applyBorder="1" applyAlignment="1" applyProtection="1">
      <alignment horizontal="center" vertical="center" wrapText="1" readingOrder="1"/>
      <protection locked="0"/>
    </xf>
    <xf numFmtId="3" fontId="6" fillId="2" borderId="68" xfId="0" applyNumberFormat="1" applyFont="1" applyFill="1" applyBorder="1" applyAlignment="1" applyProtection="1">
      <alignment horizontal="center" vertical="center" readingOrder="2"/>
      <protection locked="0"/>
    </xf>
    <xf numFmtId="3" fontId="0" fillId="2" borderId="65" xfId="0" applyNumberFormat="1" applyFill="1" applyBorder="1" applyAlignment="1" applyProtection="1">
      <alignment horizontal="center"/>
      <protection locked="0"/>
    </xf>
    <xf numFmtId="3" fontId="0" fillId="2" borderId="13" xfId="0" applyNumberFormat="1" applyFill="1" applyBorder="1" applyAlignment="1" applyProtection="1">
      <alignment horizontal="center"/>
      <protection locked="0"/>
    </xf>
    <xf numFmtId="3" fontId="0" fillId="2" borderId="52" xfId="0" applyNumberFormat="1" applyFill="1" applyBorder="1" applyAlignment="1" applyProtection="1">
      <alignment horizontal="center"/>
      <protection locked="0"/>
    </xf>
    <xf numFmtId="3" fontId="0" fillId="2" borderId="0" xfId="0" applyNumberFormat="1" applyFill="1" applyAlignment="1" applyProtection="1">
      <alignment horizontal="center"/>
      <protection locked="0"/>
    </xf>
    <xf numFmtId="9" fontId="5" fillId="2" borderId="5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1" fillId="9" borderId="4" xfId="0" applyFont="1" applyFill="1" applyBorder="1" applyAlignment="1">
      <alignment horizontal="center" vertical="center" wrapText="1" readingOrder="2"/>
    </xf>
    <xf numFmtId="49" fontId="1" fillId="9" borderId="41" xfId="0" applyNumberFormat="1" applyFont="1" applyFill="1" applyBorder="1" applyAlignment="1">
      <alignment horizontal="center" vertical="center" wrapText="1"/>
    </xf>
    <xf numFmtId="49" fontId="9" fillId="5" borderId="42" xfId="0" applyNumberFormat="1" applyFont="1" applyFill="1" applyBorder="1" applyAlignment="1">
      <alignment horizontal="center"/>
    </xf>
    <xf numFmtId="0" fontId="9" fillId="5" borderId="44" xfId="0" applyFont="1" applyFill="1" applyBorder="1"/>
    <xf numFmtId="0" fontId="9" fillId="5" borderId="45" xfId="0" applyFont="1" applyFill="1" applyBorder="1"/>
    <xf numFmtId="0" fontId="9" fillId="5" borderId="42" xfId="0" applyFont="1" applyFill="1" applyBorder="1"/>
    <xf numFmtId="0" fontId="9" fillId="5" borderId="43" xfId="0" applyFont="1" applyFill="1" applyBorder="1"/>
    <xf numFmtId="0" fontId="11" fillId="5" borderId="45" xfId="0" applyFont="1" applyFill="1" applyBorder="1"/>
    <xf numFmtId="0" fontId="9" fillId="5" borderId="73" xfId="0" applyFont="1" applyFill="1" applyBorder="1"/>
    <xf numFmtId="0" fontId="7" fillId="0" borderId="0" xfId="0" applyFont="1"/>
    <xf numFmtId="0" fontId="2" fillId="3" borderId="1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 readingOrder="2"/>
    </xf>
    <xf numFmtId="0" fontId="2" fillId="3" borderId="11" xfId="0" applyFont="1" applyFill="1" applyBorder="1" applyAlignment="1">
      <alignment horizontal="center" vertical="center" wrapText="1" readingOrder="2"/>
    </xf>
    <xf numFmtId="0" fontId="2" fillId="0" borderId="15" xfId="0" applyFont="1" applyBorder="1" applyAlignment="1">
      <alignment horizontal="center" vertical="center" wrapText="1" readingOrder="2"/>
    </xf>
    <xf numFmtId="0" fontId="2" fillId="0" borderId="12" xfId="0" applyFont="1" applyBorder="1" applyAlignment="1">
      <alignment horizontal="center" vertical="center" wrapText="1" readingOrder="2"/>
    </xf>
    <xf numFmtId="3" fontId="5" fillId="8" borderId="6" xfId="0" applyNumberFormat="1" applyFont="1" applyFill="1" applyBorder="1" applyAlignment="1">
      <alignment horizontal="center" vertical="center"/>
    </xf>
    <xf numFmtId="0" fontId="2" fillId="0" borderId="74" xfId="0" applyFont="1" applyBorder="1" applyAlignment="1">
      <alignment horizontal="center" vertical="center" wrapText="1" readingOrder="2"/>
    </xf>
    <xf numFmtId="0" fontId="2" fillId="3" borderId="22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 readingOrder="2"/>
    </xf>
    <xf numFmtId="0" fontId="2" fillId="0" borderId="21" xfId="0" applyFont="1" applyBorder="1" applyAlignment="1">
      <alignment horizontal="center" vertical="center" wrapText="1" readingOrder="2"/>
    </xf>
    <xf numFmtId="0" fontId="2" fillId="0" borderId="22" xfId="0" applyFont="1" applyBorder="1" applyAlignment="1">
      <alignment horizontal="center" vertical="center" wrapText="1" readingOrder="2"/>
    </xf>
    <xf numFmtId="0" fontId="2" fillId="0" borderId="19" xfId="0" applyFont="1" applyBorder="1" applyAlignment="1">
      <alignment horizontal="center" vertical="center" wrapText="1" readingOrder="2"/>
    </xf>
    <xf numFmtId="0" fontId="2" fillId="0" borderId="75" xfId="0" applyFont="1" applyBorder="1" applyAlignment="1">
      <alignment horizontal="center" vertical="center" wrapText="1" readingOrder="2"/>
    </xf>
    <xf numFmtId="0" fontId="2" fillId="3" borderId="30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 readingOrder="2"/>
    </xf>
    <xf numFmtId="0" fontId="2" fillId="0" borderId="36" xfId="0" applyFont="1" applyBorder="1" applyAlignment="1">
      <alignment horizontal="center" vertical="center" wrapText="1" readingOrder="2"/>
    </xf>
    <xf numFmtId="0" fontId="2" fillId="0" borderId="30" xfId="0" applyFont="1" applyBorder="1" applyAlignment="1">
      <alignment horizontal="center" vertical="center" wrapText="1" readingOrder="2"/>
    </xf>
    <xf numFmtId="0" fontId="2" fillId="0" borderId="35" xfId="0" applyFont="1" applyBorder="1" applyAlignment="1">
      <alignment horizontal="center" vertical="center" wrapText="1" readingOrder="2"/>
    </xf>
    <xf numFmtId="0" fontId="2" fillId="0" borderId="76" xfId="0" applyFont="1" applyBorder="1" applyAlignment="1">
      <alignment horizontal="center" vertical="center" wrapText="1" readingOrder="2"/>
    </xf>
    <xf numFmtId="0" fontId="2" fillId="0" borderId="83" xfId="0" applyFont="1" applyBorder="1" applyAlignment="1">
      <alignment horizontal="center" vertical="center" wrapText="1" readingOrder="2"/>
    </xf>
    <xf numFmtId="0" fontId="2" fillId="0" borderId="32" xfId="0" applyFont="1" applyBorder="1" applyAlignment="1">
      <alignment horizontal="center" vertical="center" wrapText="1" readingOrder="2"/>
    </xf>
    <xf numFmtId="0" fontId="2" fillId="0" borderId="46" xfId="0" applyFont="1" applyBorder="1" applyAlignment="1">
      <alignment horizontal="center" vertical="center" wrapText="1" readingOrder="2"/>
    </xf>
    <xf numFmtId="0" fontId="2" fillId="3" borderId="38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 readingOrder="2"/>
    </xf>
    <xf numFmtId="0" fontId="2" fillId="3" borderId="49" xfId="0" applyFont="1" applyFill="1" applyBorder="1" applyAlignment="1">
      <alignment horizontal="center" vertical="center" wrapText="1" readingOrder="2"/>
    </xf>
    <xf numFmtId="0" fontId="2" fillId="3" borderId="38" xfId="0" applyFont="1" applyFill="1" applyBorder="1" applyAlignment="1">
      <alignment horizontal="center" vertical="center" wrapText="1" readingOrder="2"/>
    </xf>
    <xf numFmtId="0" fontId="2" fillId="3" borderId="6" xfId="0" applyFont="1" applyFill="1" applyBorder="1" applyAlignment="1">
      <alignment horizontal="center" vertical="center" wrapText="1" readingOrder="2"/>
    </xf>
    <xf numFmtId="0" fontId="2" fillId="3" borderId="78" xfId="0" applyFont="1" applyFill="1" applyBorder="1" applyAlignment="1">
      <alignment horizontal="center" vertical="center" wrapText="1" readingOrder="2"/>
    </xf>
    <xf numFmtId="0" fontId="2" fillId="3" borderId="0" xfId="0" applyFont="1" applyFill="1" applyAlignment="1">
      <alignment horizontal="center" vertical="center"/>
    </xf>
    <xf numFmtId="0" fontId="2" fillId="3" borderId="26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 readingOrder="2"/>
    </xf>
    <xf numFmtId="0" fontId="2" fillId="3" borderId="25" xfId="0" applyFont="1" applyFill="1" applyBorder="1" applyAlignment="1">
      <alignment horizontal="center" vertical="center" wrapText="1" readingOrder="2"/>
    </xf>
    <xf numFmtId="0" fontId="2" fillId="3" borderId="26" xfId="0" applyFont="1" applyFill="1" applyBorder="1" applyAlignment="1">
      <alignment horizontal="center" vertical="center" wrapText="1" readingOrder="2"/>
    </xf>
    <xf numFmtId="0" fontId="2" fillId="3" borderId="28" xfId="0" applyFont="1" applyFill="1" applyBorder="1" applyAlignment="1">
      <alignment horizontal="center" vertical="center" wrapText="1" readingOrder="2"/>
    </xf>
    <xf numFmtId="0" fontId="2" fillId="3" borderId="81" xfId="0" applyFont="1" applyFill="1" applyBorder="1" applyAlignment="1">
      <alignment horizontal="center" vertical="center" wrapText="1" readingOrder="2"/>
    </xf>
    <xf numFmtId="0" fontId="2" fillId="3" borderId="20" xfId="0" applyFont="1" applyFill="1" applyBorder="1" applyAlignment="1">
      <alignment horizontal="center" vertical="center" wrapText="1" readingOrder="2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 readingOrder="2"/>
    </xf>
    <xf numFmtId="0" fontId="2" fillId="0" borderId="49" xfId="0" applyFont="1" applyBorder="1" applyAlignment="1">
      <alignment horizontal="center" vertical="center" wrapText="1" readingOrder="2"/>
    </xf>
    <xf numFmtId="0" fontId="2" fillId="0" borderId="38" xfId="0" applyFont="1" applyBorder="1" applyAlignment="1">
      <alignment horizontal="center" vertical="center" wrapText="1" readingOrder="2"/>
    </xf>
    <xf numFmtId="0" fontId="2" fillId="0" borderId="6" xfId="0" applyFont="1" applyBorder="1" applyAlignment="1">
      <alignment horizontal="center" vertical="center" wrapText="1" readingOrder="2"/>
    </xf>
    <xf numFmtId="0" fontId="2" fillId="0" borderId="78" xfId="0" applyFont="1" applyBorder="1" applyAlignment="1">
      <alignment horizontal="center" vertical="center" wrapText="1" readingOrder="2"/>
    </xf>
    <xf numFmtId="0" fontId="2" fillId="0" borderId="24" xfId="0" applyFont="1" applyBorder="1" applyAlignment="1">
      <alignment horizontal="center" vertical="center" wrapText="1" readingOrder="2"/>
    </xf>
    <xf numFmtId="0" fontId="2" fillId="0" borderId="25" xfId="0" applyFont="1" applyBorder="1" applyAlignment="1">
      <alignment horizontal="center" vertical="center" wrapText="1" readingOrder="2"/>
    </xf>
    <xf numFmtId="0" fontId="2" fillId="0" borderId="26" xfId="0" applyFont="1" applyBorder="1" applyAlignment="1">
      <alignment horizontal="center" vertical="center" wrapText="1" readingOrder="2"/>
    </xf>
    <xf numFmtId="0" fontId="2" fillId="0" borderId="28" xfId="0" applyFont="1" applyBorder="1" applyAlignment="1">
      <alignment horizontal="center" vertical="center" wrapText="1" readingOrder="2"/>
    </xf>
    <xf numFmtId="0" fontId="2" fillId="0" borderId="81" xfId="0" applyFont="1" applyBorder="1" applyAlignment="1">
      <alignment horizontal="center" vertical="center" wrapText="1" readingOrder="2"/>
    </xf>
    <xf numFmtId="0" fontId="2" fillId="3" borderId="1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 readingOrder="2"/>
    </xf>
    <xf numFmtId="0" fontId="2" fillId="0" borderId="51" xfId="0" applyFont="1" applyBorder="1" applyAlignment="1">
      <alignment horizontal="center" vertical="center" wrapText="1" readingOrder="2"/>
    </xf>
    <xf numFmtId="0" fontId="2" fillId="0" borderId="14" xfId="0" applyFont="1" applyBorder="1" applyAlignment="1">
      <alignment horizontal="center" vertical="center" wrapText="1" readingOrder="2"/>
    </xf>
    <xf numFmtId="0" fontId="2" fillId="0" borderId="10" xfId="0" applyFont="1" applyBorder="1" applyAlignment="1">
      <alignment horizontal="center" vertical="center" wrapText="1" readingOrder="2"/>
    </xf>
    <xf numFmtId="0" fontId="2" fillId="0" borderId="80" xfId="0" applyFont="1" applyBorder="1" applyAlignment="1">
      <alignment horizontal="center" vertical="center" wrapText="1" readingOrder="2"/>
    </xf>
    <xf numFmtId="0" fontId="2" fillId="3" borderId="1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readingOrder="2"/>
    </xf>
    <xf numFmtId="0" fontId="2" fillId="0" borderId="50" xfId="0" applyFont="1" applyBorder="1" applyAlignment="1">
      <alignment horizontal="center" vertical="center" wrapText="1" readingOrder="2"/>
    </xf>
    <xf numFmtId="0" fontId="2" fillId="0" borderId="18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0" fontId="2" fillId="0" borderId="79" xfId="0" applyFont="1" applyBorder="1" applyAlignment="1">
      <alignment horizontal="center" vertical="center" wrapText="1" readingOrder="2"/>
    </xf>
    <xf numFmtId="0" fontId="2" fillId="3" borderId="2" xfId="0" applyFont="1" applyFill="1" applyBorder="1" applyAlignment="1">
      <alignment horizontal="center" vertical="center" wrapText="1" readingOrder="2"/>
    </xf>
    <xf numFmtId="0" fontId="2" fillId="3" borderId="50" xfId="0" applyFont="1" applyFill="1" applyBorder="1" applyAlignment="1">
      <alignment horizontal="center" vertical="center" wrapText="1" readingOrder="2"/>
    </xf>
    <xf numFmtId="0" fontId="2" fillId="3" borderId="18" xfId="0" applyFont="1" applyFill="1" applyBorder="1" applyAlignment="1">
      <alignment horizontal="center" vertical="center" wrapText="1" readingOrder="2"/>
    </xf>
    <xf numFmtId="0" fontId="2" fillId="3" borderId="3" xfId="0" applyFont="1" applyFill="1" applyBorder="1" applyAlignment="1">
      <alignment horizontal="center" vertical="center" wrapText="1" readingOrder="2"/>
    </xf>
    <xf numFmtId="0" fontId="2" fillId="3" borderId="79" xfId="0" applyFont="1" applyFill="1" applyBorder="1" applyAlignment="1">
      <alignment horizontal="center" vertical="center" wrapText="1" readingOrder="2"/>
    </xf>
    <xf numFmtId="0" fontId="2" fillId="3" borderId="15" xfId="0" applyFont="1" applyFill="1" applyBorder="1" applyAlignment="1">
      <alignment horizontal="center" vertical="center" wrapText="1" readingOrder="2"/>
    </xf>
    <xf numFmtId="0" fontId="2" fillId="3" borderId="12" xfId="0" applyFont="1" applyFill="1" applyBorder="1" applyAlignment="1">
      <alignment horizontal="center" vertical="center" wrapText="1" readingOrder="2"/>
    </xf>
    <xf numFmtId="0" fontId="2" fillId="3" borderId="74" xfId="0" applyFont="1" applyFill="1" applyBorder="1" applyAlignment="1">
      <alignment horizontal="center" vertical="center" wrapText="1" readingOrder="2"/>
    </xf>
    <xf numFmtId="0" fontId="2" fillId="0" borderId="84" xfId="0" applyFont="1" applyBorder="1" applyAlignment="1">
      <alignment horizontal="center" vertical="center" wrapText="1" readingOrder="2"/>
    </xf>
    <xf numFmtId="0" fontId="1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 readingOrder="2"/>
    </xf>
    <xf numFmtId="0" fontId="6" fillId="3" borderId="50" xfId="0" applyFont="1" applyFill="1" applyBorder="1" applyAlignment="1">
      <alignment horizontal="center" vertical="center" wrapText="1" readingOrder="2"/>
    </xf>
    <xf numFmtId="0" fontId="6" fillId="3" borderId="18" xfId="0" applyFont="1" applyFill="1" applyBorder="1" applyAlignment="1">
      <alignment horizontal="center" vertical="center" wrapText="1" readingOrder="2"/>
    </xf>
    <xf numFmtId="0" fontId="6" fillId="3" borderId="3" xfId="0" applyFont="1" applyFill="1" applyBorder="1" applyAlignment="1">
      <alignment horizontal="center" vertical="center" wrapText="1" readingOrder="2"/>
    </xf>
    <xf numFmtId="0" fontId="6" fillId="3" borderId="79" xfId="0" applyFont="1" applyFill="1" applyBorder="1" applyAlignment="1">
      <alignment horizontal="center" vertical="center" wrapText="1" readingOrder="2"/>
    </xf>
    <xf numFmtId="0" fontId="6" fillId="3" borderId="0" xfId="0" applyFont="1" applyFill="1" applyAlignment="1">
      <alignment horizontal="center" vertical="center"/>
    </xf>
    <xf numFmtId="0" fontId="6" fillId="3" borderId="14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 readingOrder="2"/>
    </xf>
    <xf numFmtId="0" fontId="6" fillId="3" borderId="51" xfId="0" applyFont="1" applyFill="1" applyBorder="1" applyAlignment="1">
      <alignment horizontal="center" vertical="center" wrapText="1" readingOrder="2"/>
    </xf>
    <xf numFmtId="0" fontId="6" fillId="3" borderId="14" xfId="0" applyFont="1" applyFill="1" applyBorder="1" applyAlignment="1">
      <alignment horizontal="center" vertical="center" wrapText="1" readingOrder="2"/>
    </xf>
    <xf numFmtId="0" fontId="6" fillId="3" borderId="10" xfId="0" applyFont="1" applyFill="1" applyBorder="1" applyAlignment="1">
      <alignment horizontal="center" vertical="center" wrapText="1" readingOrder="2"/>
    </xf>
    <xf numFmtId="0" fontId="6" fillId="3" borderId="80" xfId="0" applyFont="1" applyFill="1" applyBorder="1" applyAlignment="1">
      <alignment horizontal="center" vertical="center" wrapText="1" readingOrder="2"/>
    </xf>
    <xf numFmtId="0" fontId="6" fillId="3" borderId="32" xfId="0" applyFont="1" applyFill="1" applyBorder="1" applyAlignment="1">
      <alignment horizontal="center" vertical="center" wrapText="1" readingOrder="2"/>
    </xf>
    <xf numFmtId="0" fontId="6" fillId="3" borderId="46" xfId="0" applyFont="1" applyFill="1" applyBorder="1" applyAlignment="1">
      <alignment horizontal="center" vertical="center" wrapText="1" readingOrder="2"/>
    </xf>
    <xf numFmtId="0" fontId="15" fillId="3" borderId="15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/>
    </xf>
    <xf numFmtId="0" fontId="15" fillId="3" borderId="74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9" fillId="5" borderId="42" xfId="0" applyFont="1" applyFill="1" applyBorder="1" applyAlignment="1">
      <alignment horizontal="center"/>
    </xf>
    <xf numFmtId="0" fontId="11" fillId="5" borderId="43" xfId="0" applyFont="1" applyFill="1" applyBorder="1"/>
    <xf numFmtId="0" fontId="10" fillId="6" borderId="42" xfId="0" applyFont="1" applyFill="1" applyBorder="1" applyAlignment="1">
      <alignment horizontal="center" vertical="center"/>
    </xf>
    <xf numFmtId="0" fontId="10" fillId="6" borderId="44" xfId="0" applyFont="1" applyFill="1" applyBorder="1" applyAlignment="1">
      <alignment vertical="center"/>
    </xf>
    <xf numFmtId="0" fontId="10" fillId="6" borderId="45" xfId="0" applyFont="1" applyFill="1" applyBorder="1" applyAlignment="1">
      <alignment vertical="center"/>
    </xf>
    <xf numFmtId="0" fontId="10" fillId="6" borderId="42" xfId="0" applyFont="1" applyFill="1" applyBorder="1" applyAlignment="1">
      <alignment vertical="center"/>
    </xf>
    <xf numFmtId="0" fontId="10" fillId="6" borderId="43" xfId="0" applyFont="1" applyFill="1" applyBorder="1" applyAlignment="1">
      <alignment vertical="center"/>
    </xf>
    <xf numFmtId="0" fontId="12" fillId="6" borderId="43" xfId="0" applyFont="1" applyFill="1" applyBorder="1" applyAlignment="1">
      <alignment vertical="center"/>
    </xf>
    <xf numFmtId="0" fontId="10" fillId="6" borderId="73" xfId="0" applyFont="1" applyFill="1" applyBorder="1" applyAlignment="1">
      <alignment vertical="center"/>
    </xf>
    <xf numFmtId="0" fontId="10" fillId="0" borderId="0" xfId="0" applyFont="1"/>
    <xf numFmtId="0" fontId="0" fillId="0" borderId="38" xfId="0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78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79" xfId="0" applyNumberFormat="1" applyBorder="1" applyAlignment="1">
      <alignment horizontal="center"/>
    </xf>
    <xf numFmtId="0" fontId="0" fillId="0" borderId="33" xfId="0" applyBorder="1" applyAlignment="1">
      <alignment horizontal="center"/>
    </xf>
    <xf numFmtId="3" fontId="0" fillId="0" borderId="34" xfId="0" applyNumberFormat="1" applyBorder="1" applyAlignment="1">
      <alignment horizontal="center"/>
    </xf>
    <xf numFmtId="3" fontId="0" fillId="0" borderId="77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74" xfId="0" applyNumberFormat="1" applyBorder="1" applyAlignment="1">
      <alignment horizontal="center"/>
    </xf>
    <xf numFmtId="0" fontId="10" fillId="6" borderId="22" xfId="0" applyFont="1" applyFill="1" applyBorder="1" applyAlignment="1">
      <alignment horizontal="center" vertical="center"/>
    </xf>
    <xf numFmtId="0" fontId="10" fillId="6" borderId="21" xfId="0" applyFont="1" applyFill="1" applyBorder="1" applyAlignment="1">
      <alignment vertical="center"/>
    </xf>
    <xf numFmtId="0" fontId="10" fillId="6" borderId="23" xfId="0" applyFont="1" applyFill="1" applyBorder="1" applyAlignment="1">
      <alignment vertical="center"/>
    </xf>
    <xf numFmtId="0" fontId="10" fillId="6" borderId="22" xfId="0" applyFont="1" applyFill="1" applyBorder="1" applyAlignment="1">
      <alignment vertical="center"/>
    </xf>
    <xf numFmtId="0" fontId="10" fillId="6" borderId="19" xfId="0" applyFont="1" applyFill="1" applyBorder="1" applyAlignment="1">
      <alignment vertical="center"/>
    </xf>
    <xf numFmtId="0" fontId="10" fillId="6" borderId="75" xfId="0" applyFont="1" applyFill="1" applyBorder="1" applyAlignment="1">
      <alignment vertical="center"/>
    </xf>
    <xf numFmtId="0" fontId="0" fillId="3" borderId="38" xfId="0" applyFill="1" applyBorder="1" applyAlignment="1">
      <alignment horizontal="center"/>
    </xf>
    <xf numFmtId="0" fontId="0" fillId="3" borderId="65" xfId="0" applyFill="1" applyBorder="1" applyAlignment="1">
      <alignment horizontal="right"/>
    </xf>
    <xf numFmtId="3" fontId="0" fillId="3" borderId="6" xfId="0" applyNumberFormat="1" applyFill="1" applyBorder="1" applyAlignment="1">
      <alignment horizontal="center"/>
    </xf>
    <xf numFmtId="3" fontId="0" fillId="3" borderId="78" xfId="0" applyNumberFormat="1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3" fontId="0" fillId="3" borderId="12" xfId="0" applyNumberFormat="1" applyFill="1" applyBorder="1" applyAlignment="1">
      <alignment horizontal="center"/>
    </xf>
    <xf numFmtId="3" fontId="0" fillId="3" borderId="74" xfId="0" applyNumberFormat="1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3" fontId="0" fillId="3" borderId="35" xfId="0" applyNumberFormat="1" applyFill="1" applyBorder="1" applyAlignment="1">
      <alignment horizontal="center"/>
    </xf>
    <xf numFmtId="3" fontId="0" fillId="3" borderId="76" xfId="0" applyNumberFormat="1" applyFill="1" applyBorder="1" applyAlignment="1">
      <alignment horizontal="center"/>
    </xf>
    <xf numFmtId="4" fontId="6" fillId="3" borderId="6" xfId="0" applyNumberFormat="1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0" xfId="0" applyNumberFormat="1" applyBorder="1" applyAlignment="1">
      <alignment horizontal="center"/>
    </xf>
    <xf numFmtId="4" fontId="6" fillId="7" borderId="10" xfId="0" applyNumberFormat="1" applyFont="1" applyFill="1" applyBorder="1" applyAlignment="1">
      <alignment horizontal="center"/>
    </xf>
    <xf numFmtId="3" fontId="0" fillId="0" borderId="80" xfId="0" applyNumberFormat="1" applyBorder="1" applyAlignment="1">
      <alignment horizontal="center"/>
    </xf>
    <xf numFmtId="0" fontId="0" fillId="0" borderId="22" xfId="0" applyBorder="1"/>
    <xf numFmtId="0" fontId="0" fillId="0" borderId="19" xfId="0" applyBorder="1"/>
    <xf numFmtId="0" fontId="0" fillId="0" borderId="75" xfId="0" applyBorder="1"/>
    <xf numFmtId="0" fontId="16" fillId="0" borderId="47" xfId="0" applyFont="1" applyBorder="1" applyAlignment="1">
      <alignment horizontal="center"/>
    </xf>
    <xf numFmtId="0" fontId="16" fillId="0" borderId="30" xfId="0" applyFont="1" applyBorder="1"/>
    <xf numFmtId="0" fontId="16" fillId="0" borderId="35" xfId="0" applyFont="1" applyBorder="1"/>
    <xf numFmtId="0" fontId="16" fillId="0" borderId="76" xfId="0" applyFont="1" applyBorder="1"/>
    <xf numFmtId="0" fontId="16" fillId="0" borderId="0" xfId="0" applyFont="1"/>
    <xf numFmtId="0" fontId="17" fillId="2" borderId="16" xfId="0" applyFont="1" applyFill="1" applyBorder="1"/>
    <xf numFmtId="0" fontId="17" fillId="2" borderId="94" xfId="0" applyFont="1" applyFill="1" applyBorder="1"/>
    <xf numFmtId="4" fontId="18" fillId="2" borderId="94" xfId="0" applyNumberFormat="1" applyFont="1" applyFill="1" applyBorder="1"/>
    <xf numFmtId="0" fontId="17" fillId="2" borderId="91" xfId="0" applyFont="1" applyFill="1" applyBorder="1"/>
    <xf numFmtId="0" fontId="17" fillId="4" borderId="0" xfId="0" applyFont="1" applyFill="1"/>
    <xf numFmtId="0" fontId="17" fillId="2" borderId="58" xfId="0" applyFont="1" applyFill="1" applyBorder="1"/>
    <xf numFmtId="0" fontId="17" fillId="2" borderId="60" xfId="0" applyFont="1" applyFill="1" applyBorder="1"/>
    <xf numFmtId="4" fontId="18" fillId="2" borderId="60" xfId="0" applyNumberFormat="1" applyFont="1" applyFill="1" applyBorder="1"/>
    <xf numFmtId="0" fontId="17" fillId="2" borderId="72" xfId="0" applyFont="1" applyFill="1" applyBorder="1"/>
    <xf numFmtId="3" fontId="5" fillId="0" borderId="0" xfId="0" applyNumberFormat="1" applyFont="1" applyAlignment="1">
      <alignment horizontal="center" vertical="center"/>
    </xf>
    <xf numFmtId="3" fontId="15" fillId="3" borderId="0" xfId="1" applyNumberFormat="1" applyFont="1" applyFill="1" applyBorder="1" applyAlignment="1" applyProtection="1">
      <alignment horizontal="center" vertical="center" wrapText="1" readingOrder="1"/>
      <protection locked="0"/>
    </xf>
    <xf numFmtId="0" fontId="10" fillId="6" borderId="45" xfId="0" applyFont="1" applyFill="1" applyBorder="1" applyAlignment="1" applyProtection="1">
      <alignment vertical="center"/>
      <protection locked="0"/>
    </xf>
    <xf numFmtId="3" fontId="0" fillId="0" borderId="0" xfId="0" applyNumberFormat="1" applyAlignment="1" applyProtection="1">
      <alignment horizontal="center"/>
      <protection locked="0"/>
    </xf>
    <xf numFmtId="0" fontId="10" fillId="6" borderId="23" xfId="0" applyFont="1" applyFill="1" applyBorder="1" applyAlignment="1" applyProtection="1">
      <alignment vertical="center"/>
      <protection locked="0"/>
    </xf>
    <xf numFmtId="3" fontId="0" fillId="3" borderId="31" xfId="0" applyNumberFormat="1" applyFill="1" applyBorder="1" applyAlignment="1" applyProtection="1">
      <alignment horizontal="center"/>
      <protection locked="0"/>
    </xf>
    <xf numFmtId="3" fontId="0" fillId="3" borderId="65" xfId="0" applyNumberFormat="1" applyFill="1" applyBorder="1" applyAlignment="1" applyProtection="1">
      <alignment horizontal="center"/>
      <protection locked="0"/>
    </xf>
    <xf numFmtId="0" fontId="0" fillId="0" borderId="23" xfId="0" applyBorder="1" applyProtection="1">
      <protection locked="0"/>
    </xf>
    <xf numFmtId="0" fontId="16" fillId="0" borderId="31" xfId="0" applyFont="1" applyBorder="1" applyProtection="1">
      <protection locked="0"/>
    </xf>
    <xf numFmtId="0" fontId="17" fillId="2" borderId="7" xfId="0" applyFont="1" applyFill="1" applyBorder="1" applyProtection="1">
      <protection locked="0"/>
    </xf>
    <xf numFmtId="0" fontId="17" fillId="2" borderId="70" xfId="0" applyFont="1" applyFill="1" applyBorder="1" applyProtection="1">
      <protection locked="0"/>
    </xf>
    <xf numFmtId="3" fontId="2" fillId="0" borderId="0" xfId="0" applyNumberFormat="1" applyFont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 readingOrder="2"/>
    </xf>
    <xf numFmtId="0" fontId="2" fillId="0" borderId="8" xfId="0" applyFont="1" applyBorder="1" applyAlignment="1">
      <alignment horizontal="center" vertical="center" wrapText="1" readingOrder="2"/>
    </xf>
    <xf numFmtId="0" fontId="2" fillId="0" borderId="50" xfId="0" applyFont="1" applyBorder="1" applyAlignment="1">
      <alignment horizontal="center" vertical="center" wrapText="1" readingOrder="2"/>
    </xf>
    <xf numFmtId="0" fontId="2" fillId="0" borderId="51" xfId="0" applyFont="1" applyBorder="1" applyAlignment="1">
      <alignment horizontal="center" vertical="center" wrapText="1" readingOrder="2"/>
    </xf>
    <xf numFmtId="0" fontId="2" fillId="0" borderId="15" xfId="0" applyFont="1" applyBorder="1" applyAlignment="1">
      <alignment horizontal="center" vertical="center" wrapText="1" readingOrder="2"/>
    </xf>
    <xf numFmtId="0" fontId="2" fillId="0" borderId="3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 readingOrder="2"/>
    </xf>
    <xf numFmtId="3" fontId="2" fillId="2" borderId="13" xfId="1" applyNumberFormat="1" applyFont="1" applyFill="1" applyBorder="1" applyAlignment="1" applyProtection="1">
      <alignment horizontal="center" vertical="center" readingOrder="1"/>
      <protection locked="0"/>
    </xf>
    <xf numFmtId="0" fontId="2" fillId="0" borderId="12" xfId="0" applyFont="1" applyBorder="1" applyAlignment="1">
      <alignment horizontal="center" vertical="center" wrapText="1" readingOrder="2"/>
    </xf>
    <xf numFmtId="3" fontId="2" fillId="2" borderId="65" xfId="1" applyNumberFormat="1" applyFont="1" applyFill="1" applyBorder="1" applyAlignment="1" applyProtection="1">
      <alignment horizontal="center" vertical="center" readingOrder="1"/>
      <protection locked="0"/>
    </xf>
    <xf numFmtId="3" fontId="2" fillId="2" borderId="68" xfId="1" applyNumberFormat="1" applyFont="1" applyFill="1" applyBorder="1" applyAlignment="1" applyProtection="1">
      <alignment horizontal="center" vertical="center" readingOrder="1"/>
      <protection locked="0"/>
    </xf>
    <xf numFmtId="0" fontId="1" fillId="9" borderId="16" xfId="0" applyFont="1" applyFill="1" applyBorder="1" applyAlignment="1">
      <alignment horizontal="center" vertical="center" wrapText="1" readingOrder="2"/>
    </xf>
    <xf numFmtId="0" fontId="1" fillId="9" borderId="17" xfId="0" applyFont="1" applyFill="1" applyBorder="1" applyAlignment="1">
      <alignment horizontal="center" vertical="center" wrapText="1" readingOrder="2"/>
    </xf>
    <xf numFmtId="0" fontId="1" fillId="9" borderId="1" xfId="0" applyFont="1" applyFill="1" applyBorder="1" applyAlignment="1">
      <alignment horizontal="center" vertical="center" wrapText="1" readingOrder="2"/>
    </xf>
    <xf numFmtId="0" fontId="1" fillId="9" borderId="53" xfId="0" applyFont="1" applyFill="1" applyBorder="1" applyAlignment="1">
      <alignment horizontal="center" vertical="center" wrapText="1" readingOrder="2"/>
    </xf>
    <xf numFmtId="0" fontId="1" fillId="9" borderId="48" xfId="0" applyFont="1" applyFill="1" applyBorder="1" applyAlignment="1">
      <alignment horizontal="center" vertical="center" wrapText="1" readingOrder="2"/>
    </xf>
    <xf numFmtId="0" fontId="1" fillId="9" borderId="57" xfId="0" applyFont="1" applyFill="1" applyBorder="1" applyAlignment="1">
      <alignment horizontal="center" vertical="center" wrapText="1" readingOrder="2"/>
    </xf>
    <xf numFmtId="0" fontId="1" fillId="9" borderId="58" xfId="0" applyFont="1" applyFill="1" applyBorder="1" applyAlignment="1">
      <alignment horizontal="center" vertical="center" wrapText="1" readingOrder="2"/>
    </xf>
    <xf numFmtId="0" fontId="1" fillId="9" borderId="59" xfId="0" applyFont="1" applyFill="1" applyBorder="1" applyAlignment="1">
      <alignment horizontal="center" vertical="center" wrapText="1" readingOrder="2"/>
    </xf>
    <xf numFmtId="0" fontId="1" fillId="9" borderId="60" xfId="0" applyFont="1" applyFill="1" applyBorder="1" applyAlignment="1">
      <alignment horizontal="center" vertical="center" wrapText="1" readingOrder="2"/>
    </xf>
    <xf numFmtId="164" fontId="1" fillId="9" borderId="7" xfId="0" applyNumberFormat="1" applyFont="1" applyFill="1" applyBorder="1" applyAlignment="1">
      <alignment horizontal="center" vertical="center" wrapText="1" readingOrder="2"/>
    </xf>
    <xf numFmtId="0" fontId="2" fillId="0" borderId="2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 readingOrder="2"/>
    </xf>
    <xf numFmtId="0" fontId="2" fillId="0" borderId="83" xfId="0" applyFont="1" applyBorder="1" applyAlignment="1">
      <alignment horizontal="center" vertical="center" wrapText="1" readingOrder="2"/>
    </xf>
    <xf numFmtId="0" fontId="15" fillId="3" borderId="15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0" fontId="0" fillId="0" borderId="49" xfId="0" applyBorder="1" applyAlignment="1">
      <alignment horizontal="right"/>
    </xf>
    <xf numFmtId="0" fontId="0" fillId="0" borderId="65" xfId="0" applyBorder="1" applyAlignment="1">
      <alignment horizontal="right"/>
    </xf>
    <xf numFmtId="0" fontId="0" fillId="0" borderId="66" xfId="0" applyBorder="1" applyAlignment="1">
      <alignment horizontal="right"/>
    </xf>
    <xf numFmtId="0" fontId="0" fillId="0" borderId="50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61" xfId="0" applyBorder="1" applyAlignment="1">
      <alignment horizontal="right"/>
    </xf>
    <xf numFmtId="0" fontId="0" fillId="0" borderId="46" xfId="0" applyBorder="1" applyAlignment="1">
      <alignment horizontal="right"/>
    </xf>
    <xf numFmtId="0" fontId="0" fillId="0" borderId="52" xfId="0" applyBorder="1" applyAlignment="1">
      <alignment horizontal="right"/>
    </xf>
    <xf numFmtId="0" fontId="0" fillId="0" borderId="62" xfId="0" applyBorder="1" applyAlignment="1">
      <alignment horizontal="right"/>
    </xf>
    <xf numFmtId="0" fontId="6" fillId="3" borderId="14" xfId="0" applyFont="1" applyFill="1" applyBorder="1" applyAlignment="1">
      <alignment horizontal="center" vertical="center" wrapText="1"/>
    </xf>
    <xf numFmtId="0" fontId="6" fillId="3" borderId="5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 readingOrder="2"/>
    </xf>
    <xf numFmtId="0" fontId="6" fillId="3" borderId="83" xfId="0" applyFont="1" applyFill="1" applyBorder="1" applyAlignment="1">
      <alignment horizontal="center" vertical="center" wrapText="1" readingOrder="2"/>
    </xf>
    <xf numFmtId="0" fontId="1" fillId="0" borderId="86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40" xfId="0" applyFont="1" applyBorder="1" applyAlignment="1">
      <alignment horizontal="right"/>
    </xf>
    <xf numFmtId="3" fontId="5" fillId="8" borderId="10" xfId="0" applyNumberFormat="1" applyFont="1" applyFill="1" applyBorder="1" applyAlignment="1">
      <alignment horizontal="center" vertical="center"/>
    </xf>
    <xf numFmtId="3" fontId="5" fillId="8" borderId="6" xfId="0" applyNumberFormat="1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3" fontId="2" fillId="2" borderId="13" xfId="0" applyNumberFormat="1" applyFont="1" applyFill="1" applyBorder="1" applyAlignment="1" applyProtection="1">
      <alignment horizontal="center" vertical="center"/>
      <protection locked="0"/>
    </xf>
    <xf numFmtId="3" fontId="5" fillId="8" borderId="12" xfId="0" applyNumberFormat="1" applyFont="1" applyFill="1" applyBorder="1" applyAlignment="1">
      <alignment horizontal="center" vertical="center"/>
    </xf>
    <xf numFmtId="0" fontId="0" fillId="3" borderId="49" xfId="0" applyFill="1" applyBorder="1" applyAlignment="1">
      <alignment horizontal="right"/>
    </xf>
    <xf numFmtId="0" fontId="0" fillId="3" borderId="65" xfId="0" applyFill="1" applyBorder="1" applyAlignment="1">
      <alignment horizontal="right"/>
    </xf>
    <xf numFmtId="0" fontId="0" fillId="3" borderId="66" xfId="0" applyFill="1" applyBorder="1" applyAlignment="1">
      <alignment horizontal="right"/>
    </xf>
    <xf numFmtId="0" fontId="0" fillId="3" borderId="50" xfId="0" applyFill="1" applyBorder="1" applyAlignment="1">
      <alignment horizontal="right"/>
    </xf>
    <xf numFmtId="0" fontId="0" fillId="3" borderId="13" xfId="0" applyFill="1" applyBorder="1" applyAlignment="1">
      <alignment horizontal="right"/>
    </xf>
    <xf numFmtId="0" fontId="0" fillId="3" borderId="61" xfId="0" applyFill="1" applyBorder="1" applyAlignment="1">
      <alignment horizontal="right"/>
    </xf>
    <xf numFmtId="0" fontId="8" fillId="0" borderId="69" xfId="0" applyFont="1" applyBorder="1" applyAlignment="1">
      <alignment horizontal="center" vertical="center"/>
    </xf>
    <xf numFmtId="0" fontId="8" fillId="0" borderId="70" xfId="0" applyFont="1" applyBorder="1" applyAlignment="1">
      <alignment horizontal="center" vertical="center"/>
    </xf>
    <xf numFmtId="3" fontId="6" fillId="2" borderId="90" xfId="1" applyNumberFormat="1" applyFont="1" applyFill="1" applyBorder="1" applyAlignment="1" applyProtection="1">
      <alignment horizontal="center" vertical="center" wrapText="1"/>
      <protection locked="0"/>
    </xf>
    <xf numFmtId="3" fontId="6" fillId="2" borderId="85" xfId="1" applyNumberFormat="1" applyFont="1" applyFill="1" applyBorder="1" applyAlignment="1" applyProtection="1">
      <alignment horizontal="center" vertical="center" wrapText="1"/>
      <protection locked="0"/>
    </xf>
    <xf numFmtId="0" fontId="2" fillId="3" borderId="30" xfId="0" applyFont="1" applyFill="1" applyBorder="1" applyAlignment="1">
      <alignment horizontal="center" vertical="center" wrapText="1"/>
    </xf>
    <xf numFmtId="0" fontId="2" fillId="3" borderId="55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3" fontId="2" fillId="2" borderId="87" xfId="0" applyNumberFormat="1" applyFont="1" applyFill="1" applyBorder="1" applyAlignment="1" applyProtection="1">
      <alignment horizontal="center" vertical="center" readingOrder="1"/>
      <protection locked="0"/>
    </xf>
    <xf numFmtId="3" fontId="2" fillId="2" borderId="85" xfId="0" applyNumberFormat="1" applyFont="1" applyFill="1" applyBorder="1" applyAlignment="1" applyProtection="1">
      <alignment horizontal="center" vertical="center" readingOrder="1"/>
      <protection locked="0"/>
    </xf>
    <xf numFmtId="0" fontId="2" fillId="0" borderId="14" xfId="0" applyFont="1" applyBorder="1" applyAlignment="1">
      <alignment horizontal="center" vertical="center" wrapText="1" readingOrder="2"/>
    </xf>
    <xf numFmtId="0" fontId="2" fillId="0" borderId="55" xfId="0" applyFont="1" applyBorder="1" applyAlignment="1">
      <alignment horizontal="center" vertical="center" wrapText="1" readingOrder="2"/>
    </xf>
    <xf numFmtId="0" fontId="2" fillId="0" borderId="10" xfId="0" applyFont="1" applyBorder="1" applyAlignment="1">
      <alignment horizontal="center" vertical="center" wrapText="1" readingOrder="2"/>
    </xf>
    <xf numFmtId="0" fontId="2" fillId="0" borderId="56" xfId="0" applyFont="1" applyBorder="1" applyAlignment="1">
      <alignment horizontal="center" vertical="center" wrapText="1" readingOrder="2"/>
    </xf>
    <xf numFmtId="0" fontId="2" fillId="0" borderId="30" xfId="0" applyFont="1" applyBorder="1" applyAlignment="1">
      <alignment horizontal="center" vertical="center" wrapText="1" readingOrder="2"/>
    </xf>
    <xf numFmtId="0" fontId="2" fillId="0" borderId="35" xfId="0" applyFont="1" applyBorder="1" applyAlignment="1">
      <alignment horizontal="center" vertical="center" wrapText="1" readingOrder="2"/>
    </xf>
    <xf numFmtId="0" fontId="13" fillId="0" borderId="96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 wrapText="1" readingOrder="2"/>
    </xf>
    <xf numFmtId="0" fontId="6" fillId="3" borderId="55" xfId="0" applyFont="1" applyFill="1" applyBorder="1" applyAlignment="1">
      <alignment horizontal="center" vertical="center" wrapText="1" readingOrder="2"/>
    </xf>
    <xf numFmtId="0" fontId="6" fillId="3" borderId="10" xfId="0" applyFont="1" applyFill="1" applyBorder="1" applyAlignment="1">
      <alignment horizontal="center" vertical="center" wrapText="1" readingOrder="2"/>
    </xf>
    <xf numFmtId="0" fontId="6" fillId="3" borderId="56" xfId="0" applyFont="1" applyFill="1" applyBorder="1" applyAlignment="1">
      <alignment horizontal="center" vertical="center" wrapText="1" readingOrder="2"/>
    </xf>
    <xf numFmtId="3" fontId="6" fillId="2" borderId="87" xfId="0" applyNumberFormat="1" applyFont="1" applyFill="1" applyBorder="1" applyAlignment="1" applyProtection="1">
      <alignment horizontal="center" vertical="center" readingOrder="2"/>
      <protection locked="0"/>
    </xf>
    <xf numFmtId="3" fontId="6" fillId="2" borderId="85" xfId="0" applyNumberFormat="1" applyFont="1" applyFill="1" applyBorder="1" applyAlignment="1" applyProtection="1">
      <alignment horizontal="center" vertical="center" readingOrder="2"/>
      <protection locked="0"/>
    </xf>
    <xf numFmtId="3" fontId="5" fillId="8" borderId="56" xfId="0" applyNumberFormat="1" applyFont="1" applyFill="1" applyBorder="1" applyAlignment="1">
      <alignment horizontal="center" vertical="center"/>
    </xf>
    <xf numFmtId="0" fontId="2" fillId="0" borderId="80" xfId="0" applyFont="1" applyBorder="1" applyAlignment="1">
      <alignment horizontal="center" vertical="center" wrapText="1" readingOrder="2"/>
    </xf>
    <xf numFmtId="0" fontId="2" fillId="0" borderId="82" xfId="0" applyFont="1" applyBorder="1" applyAlignment="1">
      <alignment horizontal="center" vertical="center" wrapText="1" readingOrder="2"/>
    </xf>
    <xf numFmtId="0" fontId="6" fillId="3" borderId="80" xfId="0" applyFont="1" applyFill="1" applyBorder="1" applyAlignment="1">
      <alignment horizontal="center" vertical="center" wrapText="1" readingOrder="2"/>
    </xf>
    <xf numFmtId="0" fontId="6" fillId="3" borderId="82" xfId="0" applyFont="1" applyFill="1" applyBorder="1" applyAlignment="1">
      <alignment horizontal="center" vertical="center" wrapText="1" readingOrder="2"/>
    </xf>
    <xf numFmtId="0" fontId="1" fillId="9" borderId="71" xfId="0" applyFont="1" applyFill="1" applyBorder="1" applyAlignment="1">
      <alignment horizontal="center" vertical="center" wrapText="1" readingOrder="2"/>
    </xf>
    <xf numFmtId="0" fontId="1" fillId="9" borderId="72" xfId="0" applyFont="1" applyFill="1" applyBorder="1" applyAlignment="1">
      <alignment horizontal="center" vertical="center" wrapText="1" readingOrder="2"/>
    </xf>
    <xf numFmtId="0" fontId="2" fillId="0" borderId="74" xfId="0" applyFont="1" applyBorder="1" applyAlignment="1">
      <alignment horizontal="center" vertical="center" wrapText="1" readingOrder="2"/>
    </xf>
    <xf numFmtId="0" fontId="2" fillId="0" borderId="79" xfId="0" applyFont="1" applyBorder="1" applyAlignment="1">
      <alignment horizontal="center" vertical="center" wrapText="1" readingOrder="2"/>
    </xf>
    <xf numFmtId="0" fontId="2" fillId="0" borderId="76" xfId="0" applyFont="1" applyBorder="1" applyAlignment="1">
      <alignment horizontal="center" vertical="center" wrapText="1" readingOrder="2"/>
    </xf>
    <xf numFmtId="0" fontId="8" fillId="2" borderId="69" xfId="0" applyFont="1" applyFill="1" applyBorder="1" applyAlignment="1">
      <alignment horizontal="center" vertical="center"/>
    </xf>
    <xf numFmtId="0" fontId="8" fillId="2" borderId="70" xfId="0" applyFont="1" applyFill="1" applyBorder="1" applyAlignment="1">
      <alignment horizontal="center" vertical="center"/>
    </xf>
    <xf numFmtId="0" fontId="8" fillId="2" borderId="92" xfId="0" applyFont="1" applyFill="1" applyBorder="1" applyAlignment="1">
      <alignment horizontal="center" vertical="center"/>
    </xf>
    <xf numFmtId="0" fontId="15" fillId="0" borderId="54" xfId="0" applyFont="1" applyBorder="1" applyAlignment="1">
      <alignment horizontal="center"/>
    </xf>
    <xf numFmtId="0" fontId="15" fillId="0" borderId="63" xfId="0" applyFont="1" applyBorder="1" applyAlignment="1">
      <alignment horizontal="center"/>
    </xf>
    <xf numFmtId="0" fontId="15" fillId="0" borderId="64" xfId="0" applyFont="1" applyBorder="1" applyAlignment="1">
      <alignment horizontal="center"/>
    </xf>
    <xf numFmtId="0" fontId="8" fillId="2" borderId="93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0" fillId="0" borderId="51" xfId="0" applyBorder="1" applyAlignment="1">
      <alignment horizontal="right"/>
    </xf>
    <xf numFmtId="0" fontId="0" fillId="0" borderId="68" xfId="0" applyBorder="1" applyAlignment="1">
      <alignment horizontal="right"/>
    </xf>
    <xf numFmtId="0" fontId="1" fillId="0" borderId="37" xfId="0" applyFont="1" applyBorder="1" applyAlignment="1">
      <alignment horizontal="right"/>
    </xf>
    <xf numFmtId="0" fontId="1" fillId="0" borderId="23" xfId="0" applyFont="1" applyBorder="1" applyAlignment="1">
      <alignment horizontal="right"/>
    </xf>
    <xf numFmtId="0" fontId="1" fillId="0" borderId="89" xfId="0" applyFont="1" applyBorder="1" applyAlignment="1">
      <alignment horizontal="right"/>
    </xf>
    <xf numFmtId="0" fontId="0" fillId="3" borderId="51" xfId="0" applyFill="1" applyBorder="1" applyAlignment="1">
      <alignment horizontal="right"/>
    </xf>
    <xf numFmtId="0" fontId="0" fillId="3" borderId="68" xfId="0" applyFill="1" applyBorder="1" applyAlignment="1">
      <alignment horizontal="right"/>
    </xf>
    <xf numFmtId="0" fontId="0" fillId="3" borderId="67" xfId="0" applyFill="1" applyBorder="1" applyAlignment="1">
      <alignment horizontal="right"/>
    </xf>
    <xf numFmtId="0" fontId="1" fillId="0" borderId="90" xfId="0" applyFont="1" applyBorder="1" applyAlignment="1">
      <alignment horizontal="right"/>
    </xf>
    <xf numFmtId="0" fontId="1" fillId="0" borderId="31" xfId="0" applyFont="1" applyBorder="1" applyAlignment="1">
      <alignment horizontal="right"/>
    </xf>
    <xf numFmtId="0" fontId="1" fillId="0" borderId="95" xfId="0" applyFont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99FFCC"/>
      <color rgb="FF00FF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0415C-D281-4239-86C8-2039A152F387}">
  <dimension ref="A1:M96"/>
  <sheetViews>
    <sheetView rightToLeft="1" tabSelected="1" view="pageBreakPreview" zoomScaleNormal="100" zoomScaleSheetLayoutView="100" workbookViewId="0">
      <pane ySplit="4" topLeftCell="A56" activePane="bottomLeft" state="frozen"/>
      <selection pane="bottomLeft" activeCell="K72" sqref="K72"/>
    </sheetView>
  </sheetViews>
  <sheetFormatPr defaultColWidth="44.3984375" defaultRowHeight="13.8" x14ac:dyDescent="0.25"/>
  <cols>
    <col min="1" max="1" width="5.8984375" style="26" bestFit="1" customWidth="1"/>
    <col min="2" max="2" width="11.19921875" style="26" customWidth="1"/>
    <col min="3" max="3" width="26.59765625" style="26" customWidth="1"/>
    <col min="4" max="4" width="5.8984375" style="26" customWidth="1"/>
    <col min="5" max="5" width="9" style="26" customWidth="1"/>
    <col min="6" max="6" width="10.19921875" style="26" customWidth="1"/>
    <col min="7" max="7" width="13.19921875" style="26" customWidth="1"/>
    <col min="8" max="8" width="5.69921875" style="26" customWidth="1"/>
    <col min="9" max="9" width="7.09765625" style="26" customWidth="1"/>
    <col min="10" max="10" width="5.69921875" style="26" customWidth="1"/>
    <col min="11" max="11" width="13.5" style="201" customWidth="1"/>
    <col min="12" max="12" width="18.59765625" style="190" bestFit="1" customWidth="1"/>
    <col min="13" max="13" width="49" style="26" bestFit="1" customWidth="1"/>
    <col min="14" max="16384" width="44.3984375" style="26"/>
  </cols>
  <sheetData>
    <row r="1" spans="1:13" ht="25.2" thickBot="1" x14ac:dyDescent="0.3">
      <c r="A1" s="261" t="s">
        <v>179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</row>
    <row r="2" spans="1:13" ht="25.8" thickTop="1" thickBot="1" x14ac:dyDescent="0.3">
      <c r="A2" s="276" t="s">
        <v>181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</row>
    <row r="3" spans="1:13" ht="14.4" thickTop="1" x14ac:dyDescent="0.25">
      <c r="A3" s="215" t="s">
        <v>0</v>
      </c>
      <c r="B3" s="217" t="s">
        <v>1</v>
      </c>
      <c r="C3" s="217"/>
      <c r="D3" s="217"/>
      <c r="E3" s="217" t="s">
        <v>2</v>
      </c>
      <c r="F3" s="217"/>
      <c r="G3" s="217"/>
      <c r="H3" s="218" t="s">
        <v>3</v>
      </c>
      <c r="I3" s="220" t="s">
        <v>70</v>
      </c>
      <c r="J3" s="222" t="s">
        <v>71</v>
      </c>
      <c r="K3" s="224" t="s">
        <v>77</v>
      </c>
      <c r="L3" s="224"/>
      <c r="M3" s="289" t="s">
        <v>81</v>
      </c>
    </row>
    <row r="4" spans="1:13" ht="28.2" thickBot="1" x14ac:dyDescent="0.3">
      <c r="A4" s="216"/>
      <c r="B4" s="27" t="s">
        <v>24</v>
      </c>
      <c r="C4" s="27" t="s">
        <v>4</v>
      </c>
      <c r="D4" s="27" t="s">
        <v>5</v>
      </c>
      <c r="E4" s="27" t="s">
        <v>6</v>
      </c>
      <c r="F4" s="27" t="s">
        <v>7</v>
      </c>
      <c r="G4" s="27" t="s">
        <v>8</v>
      </c>
      <c r="H4" s="219"/>
      <c r="I4" s="221"/>
      <c r="J4" s="223"/>
      <c r="K4" s="4" t="s">
        <v>177</v>
      </c>
      <c r="L4" s="28" t="s">
        <v>178</v>
      </c>
      <c r="M4" s="290"/>
    </row>
    <row r="5" spans="1:13" s="36" customFormat="1" ht="22.2" thickTop="1" thickBot="1" x14ac:dyDescent="0.45">
      <c r="A5" s="29" t="s">
        <v>55</v>
      </c>
      <c r="B5" s="30" t="s">
        <v>76</v>
      </c>
      <c r="C5" s="31"/>
      <c r="D5" s="31"/>
      <c r="E5" s="31"/>
      <c r="F5" s="31"/>
      <c r="G5" s="31"/>
      <c r="H5" s="31"/>
      <c r="I5" s="32"/>
      <c r="J5" s="33"/>
      <c r="K5" s="5"/>
      <c r="L5" s="34"/>
      <c r="M5" s="35"/>
    </row>
    <row r="6" spans="1:13" ht="15" thickTop="1" thickBot="1" x14ac:dyDescent="0.3">
      <c r="A6" s="37">
        <v>1</v>
      </c>
      <c r="B6" s="38" t="s">
        <v>29</v>
      </c>
      <c r="C6" s="39" t="s">
        <v>29</v>
      </c>
      <c r="D6" s="39">
        <v>5</v>
      </c>
      <c r="E6" s="39" t="s">
        <v>12</v>
      </c>
      <c r="F6" s="39" t="s">
        <v>73</v>
      </c>
      <c r="G6" s="39" t="s">
        <v>72</v>
      </c>
      <c r="H6" s="40">
        <v>15</v>
      </c>
      <c r="I6" s="41" t="s">
        <v>61</v>
      </c>
      <c r="J6" s="42">
        <v>2</v>
      </c>
      <c r="K6" s="6"/>
      <c r="L6" s="43">
        <f>J6*K6</f>
        <v>0</v>
      </c>
      <c r="M6" s="44" t="s">
        <v>82</v>
      </c>
    </row>
    <row r="7" spans="1:13" ht="14.4" thickBot="1" x14ac:dyDescent="0.3">
      <c r="A7" s="45">
        <v>2</v>
      </c>
      <c r="B7" s="46" t="s">
        <v>9</v>
      </c>
      <c r="C7" s="47" t="s">
        <v>9</v>
      </c>
      <c r="D7" s="47">
        <v>13</v>
      </c>
      <c r="E7" s="47" t="s">
        <v>12</v>
      </c>
      <c r="F7" s="47" t="s">
        <v>73</v>
      </c>
      <c r="G7" s="47" t="s">
        <v>72</v>
      </c>
      <c r="H7" s="48">
        <v>23</v>
      </c>
      <c r="I7" s="49" t="s">
        <v>61</v>
      </c>
      <c r="J7" s="50">
        <v>2</v>
      </c>
      <c r="K7" s="7"/>
      <c r="L7" s="43">
        <f t="shared" ref="L7:L41" si="0">J7*K7</f>
        <v>0</v>
      </c>
      <c r="M7" s="51"/>
    </row>
    <row r="8" spans="1:13" ht="15" customHeight="1" x14ac:dyDescent="0.25">
      <c r="A8" s="265">
        <v>3</v>
      </c>
      <c r="B8" s="225" t="s">
        <v>49</v>
      </c>
      <c r="C8" s="228" t="s">
        <v>49</v>
      </c>
      <c r="D8" s="53">
        <v>11</v>
      </c>
      <c r="E8" s="53" t="s">
        <v>12</v>
      </c>
      <c r="F8" s="53" t="s">
        <v>11</v>
      </c>
      <c r="G8" s="53" t="s">
        <v>13</v>
      </c>
      <c r="H8" s="54">
        <v>200</v>
      </c>
      <c r="I8" s="274" t="s">
        <v>61</v>
      </c>
      <c r="J8" s="275">
        <v>2</v>
      </c>
      <c r="K8" s="263"/>
      <c r="L8" s="43">
        <f t="shared" si="0"/>
        <v>0</v>
      </c>
      <c r="M8" s="293" t="s">
        <v>173</v>
      </c>
    </row>
    <row r="9" spans="1:13" ht="14.4" thickBot="1" x14ac:dyDescent="0.3">
      <c r="A9" s="266"/>
      <c r="B9" s="227"/>
      <c r="C9" s="229"/>
      <c r="D9" s="59"/>
      <c r="E9" s="59" t="s">
        <v>51</v>
      </c>
      <c r="F9" s="59"/>
      <c r="G9" s="59"/>
      <c r="H9" s="60"/>
      <c r="I9" s="271"/>
      <c r="J9" s="273"/>
      <c r="K9" s="264"/>
      <c r="L9" s="43">
        <f t="shared" si="0"/>
        <v>0</v>
      </c>
      <c r="M9" s="286"/>
    </row>
    <row r="10" spans="1:13" s="68" customFormat="1" ht="14.4" thickBot="1" x14ac:dyDescent="0.3">
      <c r="A10" s="61">
        <v>4</v>
      </c>
      <c r="B10" s="62" t="s">
        <v>14</v>
      </c>
      <c r="C10" s="63" t="s">
        <v>14</v>
      </c>
      <c r="D10" s="63">
        <v>15</v>
      </c>
      <c r="E10" s="63" t="s">
        <v>10</v>
      </c>
      <c r="F10" s="63" t="s">
        <v>73</v>
      </c>
      <c r="G10" s="63" t="s">
        <v>72</v>
      </c>
      <c r="H10" s="64">
        <v>90</v>
      </c>
      <c r="I10" s="65" t="s">
        <v>61</v>
      </c>
      <c r="J10" s="66">
        <v>2</v>
      </c>
      <c r="K10" s="8"/>
      <c r="L10" s="43">
        <f t="shared" si="0"/>
        <v>0</v>
      </c>
      <c r="M10" s="67" t="s">
        <v>83</v>
      </c>
    </row>
    <row r="11" spans="1:13" ht="14.4" thickBot="1" x14ac:dyDescent="0.3">
      <c r="A11" s="69">
        <v>5</v>
      </c>
      <c r="B11" s="70" t="s">
        <v>30</v>
      </c>
      <c r="C11" s="71" t="s">
        <v>32</v>
      </c>
      <c r="D11" s="71">
        <v>1</v>
      </c>
      <c r="E11" s="71" t="s">
        <v>12</v>
      </c>
      <c r="F11" s="71" t="s">
        <v>73</v>
      </c>
      <c r="G11" s="71" t="s">
        <v>72</v>
      </c>
      <c r="H11" s="72">
        <v>120</v>
      </c>
      <c r="I11" s="73" t="s">
        <v>61</v>
      </c>
      <c r="J11" s="74">
        <v>2</v>
      </c>
      <c r="K11" s="9"/>
      <c r="L11" s="43">
        <f t="shared" si="0"/>
        <v>0</v>
      </c>
      <c r="M11" s="75" t="s">
        <v>84</v>
      </c>
    </row>
    <row r="12" spans="1:13" ht="14.4" thickBot="1" x14ac:dyDescent="0.3">
      <c r="A12" s="45">
        <v>6</v>
      </c>
      <c r="B12" s="46" t="s">
        <v>31</v>
      </c>
      <c r="C12" s="47" t="s">
        <v>31</v>
      </c>
      <c r="D12" s="47">
        <v>6</v>
      </c>
      <c r="E12" s="47" t="s">
        <v>12</v>
      </c>
      <c r="F12" s="76" t="s">
        <v>73</v>
      </c>
      <c r="G12" s="76" t="s">
        <v>72</v>
      </c>
      <c r="H12" s="48">
        <v>40</v>
      </c>
      <c r="I12" s="49" t="s">
        <v>61</v>
      </c>
      <c r="J12" s="50">
        <v>2</v>
      </c>
      <c r="K12" s="7"/>
      <c r="L12" s="43">
        <f t="shared" si="0"/>
        <v>0</v>
      </c>
      <c r="M12" s="51"/>
    </row>
    <row r="13" spans="1:13" ht="14.4" thickBot="1" x14ac:dyDescent="0.3">
      <c r="A13" s="61">
        <v>7</v>
      </c>
      <c r="B13" s="77" t="s">
        <v>25</v>
      </c>
      <c r="C13" s="78" t="s">
        <v>26</v>
      </c>
      <c r="D13" s="78">
        <v>1</v>
      </c>
      <c r="E13" s="78" t="s">
        <v>10</v>
      </c>
      <c r="F13" s="63" t="s">
        <v>73</v>
      </c>
      <c r="G13" s="63" t="s">
        <v>72</v>
      </c>
      <c r="H13" s="79">
        <v>80</v>
      </c>
      <c r="I13" s="80" t="s">
        <v>61</v>
      </c>
      <c r="J13" s="81">
        <v>2</v>
      </c>
      <c r="K13" s="8"/>
      <c r="L13" s="43">
        <f t="shared" si="0"/>
        <v>0</v>
      </c>
      <c r="M13" s="82" t="s">
        <v>84</v>
      </c>
    </row>
    <row r="14" spans="1:13" ht="14.25" customHeight="1" x14ac:dyDescent="0.25">
      <c r="A14" s="69">
        <v>8</v>
      </c>
      <c r="B14" s="225" t="s">
        <v>27</v>
      </c>
      <c r="C14" s="83" t="s">
        <v>86</v>
      </c>
      <c r="D14" s="83">
        <v>2</v>
      </c>
      <c r="E14" s="83"/>
      <c r="F14" s="83" t="s">
        <v>73</v>
      </c>
      <c r="G14" s="83" t="s">
        <v>72</v>
      </c>
      <c r="H14" s="84">
        <v>90</v>
      </c>
      <c r="I14" s="85" t="s">
        <v>61</v>
      </c>
      <c r="J14" s="86">
        <v>2</v>
      </c>
      <c r="K14" s="10"/>
      <c r="L14" s="43">
        <f t="shared" si="0"/>
        <v>0</v>
      </c>
      <c r="M14" s="87"/>
    </row>
    <row r="15" spans="1:13" x14ac:dyDescent="0.25">
      <c r="A15" s="88">
        <v>9</v>
      </c>
      <c r="B15" s="226"/>
      <c r="C15" s="89" t="s">
        <v>87</v>
      </c>
      <c r="D15" s="89">
        <v>7</v>
      </c>
      <c r="E15" s="89" t="s">
        <v>17</v>
      </c>
      <c r="F15" s="89"/>
      <c r="G15" s="89"/>
      <c r="H15" s="90"/>
      <c r="I15" s="91" t="s">
        <v>61</v>
      </c>
      <c r="J15" s="92">
        <v>2</v>
      </c>
      <c r="K15" s="11"/>
      <c r="L15" s="43">
        <f t="shared" si="0"/>
        <v>0</v>
      </c>
      <c r="M15" s="93"/>
    </row>
    <row r="16" spans="1:13" x14ac:dyDescent="0.25">
      <c r="A16" s="94">
        <v>10</v>
      </c>
      <c r="B16" s="226"/>
      <c r="C16" s="95" t="s">
        <v>88</v>
      </c>
      <c r="D16" s="95"/>
      <c r="E16" s="95"/>
      <c r="F16" s="95"/>
      <c r="G16" s="95"/>
      <c r="H16" s="96"/>
      <c r="I16" s="97" t="s">
        <v>61</v>
      </c>
      <c r="J16" s="98">
        <v>2</v>
      </c>
      <c r="K16" s="12"/>
      <c r="L16" s="43">
        <f t="shared" si="0"/>
        <v>0</v>
      </c>
      <c r="M16" s="99"/>
    </row>
    <row r="17" spans="1:13" x14ac:dyDescent="0.25">
      <c r="A17" s="94">
        <v>11</v>
      </c>
      <c r="B17" s="226"/>
      <c r="C17" s="95" t="s">
        <v>89</v>
      </c>
      <c r="D17" s="95"/>
      <c r="E17" s="95" t="s">
        <v>50</v>
      </c>
      <c r="F17" s="95"/>
      <c r="G17" s="95"/>
      <c r="H17" s="96"/>
      <c r="I17" s="97" t="s">
        <v>61</v>
      </c>
      <c r="J17" s="98">
        <v>2</v>
      </c>
      <c r="K17" s="12"/>
      <c r="L17" s="43">
        <f t="shared" si="0"/>
        <v>0</v>
      </c>
      <c r="M17" s="99"/>
    </row>
    <row r="18" spans="1:13" x14ac:dyDescent="0.25">
      <c r="A18" s="94">
        <v>12</v>
      </c>
      <c r="B18" s="226"/>
      <c r="C18" s="95" t="s">
        <v>43</v>
      </c>
      <c r="D18" s="95">
        <v>15</v>
      </c>
      <c r="E18" s="95" t="s">
        <v>12</v>
      </c>
      <c r="F18" s="95" t="s">
        <v>73</v>
      </c>
      <c r="G18" s="95" t="s">
        <v>28</v>
      </c>
      <c r="H18" s="96">
        <v>160</v>
      </c>
      <c r="I18" s="97" t="s">
        <v>61</v>
      </c>
      <c r="J18" s="98">
        <v>2</v>
      </c>
      <c r="K18" s="13"/>
      <c r="L18" s="43">
        <f t="shared" si="0"/>
        <v>0</v>
      </c>
      <c r="M18" s="99" t="s">
        <v>85</v>
      </c>
    </row>
    <row r="19" spans="1:13" s="68" customFormat="1" x14ac:dyDescent="0.25">
      <c r="A19" s="94">
        <v>13</v>
      </c>
      <c r="B19" s="226"/>
      <c r="C19" s="100" t="s">
        <v>90</v>
      </c>
      <c r="D19" s="100">
        <v>1</v>
      </c>
      <c r="E19" s="100" t="s">
        <v>48</v>
      </c>
      <c r="F19" s="100" t="s">
        <v>11</v>
      </c>
      <c r="G19" s="100" t="s">
        <v>13</v>
      </c>
      <c r="H19" s="101">
        <v>30</v>
      </c>
      <c r="I19" s="102" t="s">
        <v>61</v>
      </c>
      <c r="J19" s="103">
        <v>2</v>
      </c>
      <c r="K19" s="14"/>
      <c r="L19" s="43">
        <f t="shared" si="0"/>
        <v>0</v>
      </c>
      <c r="M19" s="104"/>
    </row>
    <row r="20" spans="1:13" s="68" customFormat="1" ht="14.4" thickBot="1" x14ac:dyDescent="0.3">
      <c r="A20" s="37">
        <v>14</v>
      </c>
      <c r="B20" s="227"/>
      <c r="C20" s="39" t="s">
        <v>91</v>
      </c>
      <c r="D20" s="39">
        <v>1</v>
      </c>
      <c r="E20" s="39"/>
      <c r="F20" s="39" t="s">
        <v>73</v>
      </c>
      <c r="G20" s="39" t="s">
        <v>72</v>
      </c>
      <c r="H20" s="40">
        <v>20</v>
      </c>
      <c r="I20" s="105" t="s">
        <v>61</v>
      </c>
      <c r="J20" s="106">
        <v>2</v>
      </c>
      <c r="K20" s="15"/>
      <c r="L20" s="43">
        <f t="shared" si="0"/>
        <v>0</v>
      </c>
      <c r="M20" s="107"/>
    </row>
    <row r="21" spans="1:13" x14ac:dyDescent="0.25">
      <c r="A21" s="52">
        <v>15</v>
      </c>
      <c r="B21" s="225" t="s">
        <v>23</v>
      </c>
      <c r="C21" s="53" t="s">
        <v>44</v>
      </c>
      <c r="D21" s="53">
        <v>4</v>
      </c>
      <c r="E21" s="53" t="s">
        <v>12</v>
      </c>
      <c r="F21" s="53" t="s">
        <v>73</v>
      </c>
      <c r="G21" s="53" t="s">
        <v>72</v>
      </c>
      <c r="H21" s="54">
        <v>120</v>
      </c>
      <c r="I21" s="55" t="s">
        <v>61</v>
      </c>
      <c r="J21" s="56">
        <v>2</v>
      </c>
      <c r="K21" s="16"/>
      <c r="L21" s="43">
        <f t="shared" si="0"/>
        <v>0</v>
      </c>
      <c r="M21" s="57"/>
    </row>
    <row r="22" spans="1:13" ht="14.25" customHeight="1" x14ac:dyDescent="0.25">
      <c r="A22" s="94">
        <v>16</v>
      </c>
      <c r="B22" s="226"/>
      <c r="C22" s="95" t="s">
        <v>46</v>
      </c>
      <c r="D22" s="95">
        <v>1</v>
      </c>
      <c r="E22" s="95" t="s">
        <v>10</v>
      </c>
      <c r="F22" s="95" t="s">
        <v>73</v>
      </c>
      <c r="G22" s="95" t="s">
        <v>47</v>
      </c>
      <c r="H22" s="96">
        <v>11</v>
      </c>
      <c r="I22" s="97" t="s">
        <v>61</v>
      </c>
      <c r="J22" s="98">
        <v>2</v>
      </c>
      <c r="K22" s="17"/>
      <c r="L22" s="43">
        <f t="shared" si="0"/>
        <v>0</v>
      </c>
      <c r="M22" s="99"/>
    </row>
    <row r="23" spans="1:13" ht="14.25" customHeight="1" x14ac:dyDescent="0.25">
      <c r="A23" s="267">
        <v>17</v>
      </c>
      <c r="B23" s="226"/>
      <c r="C23" s="203" t="s">
        <v>92</v>
      </c>
      <c r="D23" s="95">
        <v>1</v>
      </c>
      <c r="E23" s="95" t="s">
        <v>10</v>
      </c>
      <c r="F23" s="95" t="s">
        <v>11</v>
      </c>
      <c r="G23" s="95" t="s">
        <v>93</v>
      </c>
      <c r="H23" s="96">
        <v>45</v>
      </c>
      <c r="I23" s="270" t="s">
        <v>61</v>
      </c>
      <c r="J23" s="272">
        <v>2</v>
      </c>
      <c r="K23" s="268"/>
      <c r="L23" s="249">
        <f t="shared" si="0"/>
        <v>0</v>
      </c>
      <c r="M23" s="285" t="s">
        <v>173</v>
      </c>
    </row>
    <row r="24" spans="1:13" ht="14.25" customHeight="1" thickBot="1" x14ac:dyDescent="0.3">
      <c r="A24" s="266"/>
      <c r="B24" s="227"/>
      <c r="C24" s="229"/>
      <c r="D24" s="58"/>
      <c r="E24" s="58" t="s">
        <v>51</v>
      </c>
      <c r="F24" s="58"/>
      <c r="G24" s="58"/>
      <c r="H24" s="108"/>
      <c r="I24" s="271"/>
      <c r="J24" s="273"/>
      <c r="K24" s="269"/>
      <c r="L24" s="250"/>
      <c r="M24" s="286"/>
    </row>
    <row r="25" spans="1:13" s="109" customFormat="1" x14ac:dyDescent="0.25">
      <c r="A25" s="207">
        <v>18</v>
      </c>
      <c r="B25" s="225" t="s">
        <v>27</v>
      </c>
      <c r="C25" s="210" t="s">
        <v>26</v>
      </c>
      <c r="D25" s="78">
        <v>90</v>
      </c>
      <c r="E25" s="78" t="s">
        <v>12</v>
      </c>
      <c r="F25" s="78" t="s">
        <v>15</v>
      </c>
      <c r="G25" s="78" t="s">
        <v>16</v>
      </c>
      <c r="H25" s="79">
        <v>180</v>
      </c>
      <c r="I25" s="206" t="s">
        <v>61</v>
      </c>
      <c r="J25" s="212">
        <v>2</v>
      </c>
      <c r="K25" s="213"/>
      <c r="L25" s="249">
        <f>J25*K25</f>
        <v>0</v>
      </c>
      <c r="M25" s="291"/>
    </row>
    <row r="26" spans="1:13" x14ac:dyDescent="0.25">
      <c r="A26" s="208"/>
      <c r="B26" s="226"/>
      <c r="C26" s="202"/>
      <c r="D26" s="95">
        <v>2</v>
      </c>
      <c r="E26" s="95" t="s">
        <v>17</v>
      </c>
      <c r="F26" s="95" t="s">
        <v>18</v>
      </c>
      <c r="G26" s="95" t="s">
        <v>19</v>
      </c>
      <c r="H26" s="96">
        <v>3</v>
      </c>
      <c r="I26" s="206"/>
      <c r="J26" s="212"/>
      <c r="K26" s="211"/>
      <c r="L26" s="254"/>
      <c r="M26" s="291"/>
    </row>
    <row r="27" spans="1:13" x14ac:dyDescent="0.25">
      <c r="A27" s="208"/>
      <c r="B27" s="226"/>
      <c r="C27" s="202"/>
      <c r="D27" s="202">
        <v>3</v>
      </c>
      <c r="E27" s="202" t="s">
        <v>17</v>
      </c>
      <c r="F27" s="202" t="s">
        <v>20</v>
      </c>
      <c r="G27" s="95" t="s">
        <v>21</v>
      </c>
      <c r="H27" s="204">
        <v>7</v>
      </c>
      <c r="I27" s="206"/>
      <c r="J27" s="212"/>
      <c r="K27" s="211"/>
      <c r="L27" s="254"/>
      <c r="M27" s="291"/>
    </row>
    <row r="28" spans="1:13" ht="10.8" customHeight="1" x14ac:dyDescent="0.25">
      <c r="A28" s="209"/>
      <c r="B28" s="226"/>
      <c r="C28" s="203"/>
      <c r="D28" s="203"/>
      <c r="E28" s="203"/>
      <c r="F28" s="203"/>
      <c r="G28" s="89" t="s">
        <v>22</v>
      </c>
      <c r="H28" s="205"/>
      <c r="I28" s="206"/>
      <c r="J28" s="212"/>
      <c r="K28" s="214"/>
      <c r="L28" s="250"/>
      <c r="M28" s="291"/>
    </row>
    <row r="29" spans="1:13" x14ac:dyDescent="0.25">
      <c r="A29" s="110">
        <v>19</v>
      </c>
      <c r="B29" s="226"/>
      <c r="C29" s="95" t="s">
        <v>39</v>
      </c>
      <c r="D29" s="95"/>
      <c r="E29" s="95"/>
      <c r="F29" s="95" t="s">
        <v>11</v>
      </c>
      <c r="G29" s="95" t="s">
        <v>13</v>
      </c>
      <c r="H29" s="96"/>
      <c r="I29" s="97" t="s">
        <v>61</v>
      </c>
      <c r="J29" s="98">
        <v>2</v>
      </c>
      <c r="K29" s="18"/>
      <c r="L29" s="43">
        <f t="shared" si="0"/>
        <v>0</v>
      </c>
      <c r="M29" s="99"/>
    </row>
    <row r="30" spans="1:13" x14ac:dyDescent="0.25">
      <c r="A30" s="110">
        <v>20</v>
      </c>
      <c r="B30" s="226"/>
      <c r="C30" s="95" t="s">
        <v>37</v>
      </c>
      <c r="D30" s="95"/>
      <c r="E30" s="95"/>
      <c r="F30" s="95" t="s">
        <v>11</v>
      </c>
      <c r="G30" s="95" t="s">
        <v>13</v>
      </c>
      <c r="H30" s="96"/>
      <c r="I30" s="97" t="s">
        <v>61</v>
      </c>
      <c r="J30" s="98">
        <v>2</v>
      </c>
      <c r="K30" s="18"/>
      <c r="L30" s="43">
        <f t="shared" si="0"/>
        <v>0</v>
      </c>
      <c r="M30" s="99"/>
    </row>
    <row r="31" spans="1:13" x14ac:dyDescent="0.25">
      <c r="A31" s="208">
        <v>21</v>
      </c>
      <c r="B31" s="226"/>
      <c r="C31" s="202" t="s">
        <v>35</v>
      </c>
      <c r="D31" s="95">
        <v>200</v>
      </c>
      <c r="E31" s="95" t="s">
        <v>12</v>
      </c>
      <c r="F31" s="95" t="s">
        <v>11</v>
      </c>
      <c r="G31" s="95" t="s">
        <v>13</v>
      </c>
      <c r="H31" s="96">
        <v>500</v>
      </c>
      <c r="I31" s="251" t="s">
        <v>61</v>
      </c>
      <c r="J31" s="252">
        <v>2</v>
      </c>
      <c r="K31" s="211"/>
      <c r="L31" s="249">
        <f t="shared" si="0"/>
        <v>0</v>
      </c>
      <c r="M31" s="292"/>
    </row>
    <row r="32" spans="1:13" x14ac:dyDescent="0.25">
      <c r="A32" s="208"/>
      <c r="B32" s="226"/>
      <c r="C32" s="202"/>
      <c r="D32" s="95">
        <v>10</v>
      </c>
      <c r="E32" s="95" t="s">
        <v>17</v>
      </c>
      <c r="F32" s="95" t="s">
        <v>73</v>
      </c>
      <c r="G32" s="95" t="s">
        <v>72</v>
      </c>
      <c r="H32" s="96">
        <v>20</v>
      </c>
      <c r="I32" s="251"/>
      <c r="J32" s="252"/>
      <c r="K32" s="211"/>
      <c r="L32" s="250"/>
      <c r="M32" s="292"/>
    </row>
    <row r="33" spans="1:13" x14ac:dyDescent="0.25">
      <c r="A33" s="208">
        <v>22</v>
      </c>
      <c r="B33" s="226"/>
      <c r="C33" s="202" t="s">
        <v>36</v>
      </c>
      <c r="D33" s="95">
        <v>170</v>
      </c>
      <c r="E33" s="95" t="s">
        <v>10</v>
      </c>
      <c r="F33" s="202" t="s">
        <v>73</v>
      </c>
      <c r="G33" s="202" t="s">
        <v>72</v>
      </c>
      <c r="H33" s="96">
        <v>170</v>
      </c>
      <c r="I33" s="251" t="s">
        <v>61</v>
      </c>
      <c r="J33" s="252">
        <v>2</v>
      </c>
      <c r="K33" s="253"/>
      <c r="L33" s="249">
        <f>J33*K33</f>
        <v>0</v>
      </c>
      <c r="M33" s="292"/>
    </row>
    <row r="34" spans="1:13" x14ac:dyDescent="0.25">
      <c r="A34" s="208"/>
      <c r="B34" s="226"/>
      <c r="C34" s="202"/>
      <c r="D34" s="95">
        <v>8</v>
      </c>
      <c r="E34" s="95" t="s">
        <v>17</v>
      </c>
      <c r="F34" s="202"/>
      <c r="G34" s="202"/>
      <c r="H34" s="96">
        <v>8</v>
      </c>
      <c r="I34" s="251"/>
      <c r="J34" s="252"/>
      <c r="K34" s="253"/>
      <c r="L34" s="250"/>
      <c r="M34" s="292"/>
    </row>
    <row r="35" spans="1:13" x14ac:dyDescent="0.25">
      <c r="A35" s="110">
        <v>23</v>
      </c>
      <c r="B35" s="226"/>
      <c r="C35" s="95" t="s">
        <v>38</v>
      </c>
      <c r="D35" s="95">
        <v>2</v>
      </c>
      <c r="E35" s="95" t="s">
        <v>10</v>
      </c>
      <c r="F35" s="95" t="s">
        <v>11</v>
      </c>
      <c r="G35" s="95" t="s">
        <v>34</v>
      </c>
      <c r="H35" s="96">
        <v>8</v>
      </c>
      <c r="I35" s="97" t="s">
        <v>61</v>
      </c>
      <c r="J35" s="98">
        <v>2</v>
      </c>
      <c r="K35" s="18"/>
      <c r="L35" s="43">
        <f t="shared" si="0"/>
        <v>0</v>
      </c>
      <c r="M35" s="99"/>
    </row>
    <row r="36" spans="1:13" x14ac:dyDescent="0.25">
      <c r="A36" s="94">
        <v>24</v>
      </c>
      <c r="B36" s="226"/>
      <c r="C36" s="100" t="s">
        <v>40</v>
      </c>
      <c r="D36" s="100">
        <v>6</v>
      </c>
      <c r="E36" s="100" t="s">
        <v>10</v>
      </c>
      <c r="F36" s="100" t="s">
        <v>11</v>
      </c>
      <c r="G36" s="100" t="s">
        <v>13</v>
      </c>
      <c r="H36" s="101">
        <v>8</v>
      </c>
      <c r="I36" s="102" t="s">
        <v>61</v>
      </c>
      <c r="J36" s="103">
        <v>2</v>
      </c>
      <c r="K36" s="18"/>
      <c r="L36" s="43">
        <f t="shared" si="0"/>
        <v>0</v>
      </c>
      <c r="M36" s="104"/>
    </row>
    <row r="37" spans="1:13" s="68" customFormat="1" ht="14.25" customHeight="1" x14ac:dyDescent="0.25">
      <c r="A37" s="94">
        <v>25</v>
      </c>
      <c r="B37" s="226"/>
      <c r="C37" s="100" t="s">
        <v>41</v>
      </c>
      <c r="D37" s="100">
        <v>1</v>
      </c>
      <c r="E37" s="100" t="s">
        <v>42</v>
      </c>
      <c r="F37" s="100" t="s">
        <v>73</v>
      </c>
      <c r="G37" s="100" t="s">
        <v>33</v>
      </c>
      <c r="H37" s="101">
        <v>2</v>
      </c>
      <c r="I37" s="102" t="s">
        <v>61</v>
      </c>
      <c r="J37" s="103">
        <v>2</v>
      </c>
      <c r="K37" s="18"/>
      <c r="L37" s="43">
        <f t="shared" si="0"/>
        <v>0</v>
      </c>
      <c r="M37" s="104"/>
    </row>
    <row r="38" spans="1:13" s="68" customFormat="1" x14ac:dyDescent="0.25">
      <c r="A38" s="94">
        <v>26</v>
      </c>
      <c r="B38" s="226"/>
      <c r="C38" s="100" t="s">
        <v>45</v>
      </c>
      <c r="D38" s="100">
        <v>2</v>
      </c>
      <c r="E38" s="100" t="s">
        <v>12</v>
      </c>
      <c r="F38" s="100" t="s">
        <v>73</v>
      </c>
      <c r="G38" s="100" t="s">
        <v>72</v>
      </c>
      <c r="H38" s="101">
        <v>31</v>
      </c>
      <c r="I38" s="102" t="s">
        <v>61</v>
      </c>
      <c r="J38" s="103">
        <v>2</v>
      </c>
      <c r="K38" s="14"/>
      <c r="L38" s="43">
        <f t="shared" si="0"/>
        <v>0</v>
      </c>
      <c r="M38" s="104"/>
    </row>
    <row r="39" spans="1:13" s="68" customFormat="1" ht="15.75" customHeight="1" x14ac:dyDescent="0.25">
      <c r="A39" s="94">
        <v>27</v>
      </c>
      <c r="B39" s="226"/>
      <c r="C39" s="100" t="s">
        <v>52</v>
      </c>
      <c r="D39" s="100">
        <v>5</v>
      </c>
      <c r="E39" s="100" t="s">
        <v>53</v>
      </c>
      <c r="F39" s="100" t="s">
        <v>54</v>
      </c>
      <c r="G39" s="100"/>
      <c r="H39" s="101"/>
      <c r="I39" s="102" t="s">
        <v>61</v>
      </c>
      <c r="J39" s="103">
        <v>2</v>
      </c>
      <c r="K39" s="14"/>
      <c r="L39" s="43">
        <f t="shared" si="0"/>
        <v>0</v>
      </c>
      <c r="M39" s="104"/>
    </row>
    <row r="40" spans="1:13" s="117" customFormat="1" ht="15.75" customHeight="1" x14ac:dyDescent="0.25">
      <c r="A40" s="111">
        <v>28</v>
      </c>
      <c r="B40" s="226"/>
      <c r="C40" s="112" t="s">
        <v>74</v>
      </c>
      <c r="D40" s="112"/>
      <c r="E40" s="112" t="s">
        <v>10</v>
      </c>
      <c r="F40" s="112" t="s">
        <v>73</v>
      </c>
      <c r="G40" s="112" t="s">
        <v>72</v>
      </c>
      <c r="H40" s="113">
        <v>26</v>
      </c>
      <c r="I40" s="114" t="s">
        <v>61</v>
      </c>
      <c r="J40" s="115">
        <v>2</v>
      </c>
      <c r="K40" s="19"/>
      <c r="L40" s="43">
        <f t="shared" si="0"/>
        <v>0</v>
      </c>
      <c r="M40" s="116"/>
    </row>
    <row r="41" spans="1:13" s="117" customFormat="1" ht="15.75" customHeight="1" x14ac:dyDescent="0.25">
      <c r="A41" s="118">
        <v>29</v>
      </c>
      <c r="B41" s="226"/>
      <c r="C41" s="119" t="s">
        <v>75</v>
      </c>
      <c r="D41" s="119"/>
      <c r="E41" s="119" t="s">
        <v>12</v>
      </c>
      <c r="F41" s="119" t="s">
        <v>73</v>
      </c>
      <c r="G41" s="119" t="s">
        <v>72</v>
      </c>
      <c r="H41" s="120">
        <v>29</v>
      </c>
      <c r="I41" s="121" t="s">
        <v>61</v>
      </c>
      <c r="J41" s="122">
        <v>2</v>
      </c>
      <c r="K41" s="20"/>
      <c r="L41" s="43">
        <f t="shared" si="0"/>
        <v>0</v>
      </c>
      <c r="M41" s="123"/>
    </row>
    <row r="42" spans="1:13" s="117" customFormat="1" ht="15.75" customHeight="1" x14ac:dyDescent="0.25">
      <c r="A42" s="242">
        <v>30</v>
      </c>
      <c r="B42" s="226"/>
      <c r="C42" s="244" t="s">
        <v>94</v>
      </c>
      <c r="D42" s="119">
        <v>3</v>
      </c>
      <c r="E42" s="119" t="s">
        <v>12</v>
      </c>
      <c r="F42" s="119" t="s">
        <v>11</v>
      </c>
      <c r="G42" s="89" t="s">
        <v>93</v>
      </c>
      <c r="H42" s="120">
        <v>40</v>
      </c>
      <c r="I42" s="278" t="s">
        <v>61</v>
      </c>
      <c r="J42" s="280">
        <v>2</v>
      </c>
      <c r="K42" s="282"/>
      <c r="L42" s="249">
        <f>J42*K42</f>
        <v>0</v>
      </c>
      <c r="M42" s="287" t="s">
        <v>173</v>
      </c>
    </row>
    <row r="43" spans="1:13" s="117" customFormat="1" ht="12.6" customHeight="1" thickBot="1" x14ac:dyDescent="0.3">
      <c r="A43" s="243"/>
      <c r="B43" s="227"/>
      <c r="C43" s="245"/>
      <c r="D43" s="124"/>
      <c r="E43" s="124" t="s">
        <v>51</v>
      </c>
      <c r="F43" s="124"/>
      <c r="G43" s="59"/>
      <c r="H43" s="125"/>
      <c r="I43" s="279"/>
      <c r="J43" s="281"/>
      <c r="K43" s="283"/>
      <c r="L43" s="284"/>
      <c r="M43" s="288"/>
    </row>
    <row r="44" spans="1:13" s="129" customFormat="1" ht="19.8" thickBot="1" x14ac:dyDescent="0.3">
      <c r="A44" s="230" t="s">
        <v>56</v>
      </c>
      <c r="B44" s="231"/>
      <c r="C44" s="231"/>
      <c r="D44" s="231"/>
      <c r="E44" s="231"/>
      <c r="F44" s="231"/>
      <c r="G44" s="231"/>
      <c r="H44" s="232"/>
      <c r="I44" s="126"/>
      <c r="J44" s="127"/>
      <c r="K44" s="191"/>
      <c r="L44" s="1">
        <f>SUM(L6:L42)</f>
        <v>0</v>
      </c>
      <c r="M44" s="128"/>
    </row>
    <row r="45" spans="1:13" s="36" customFormat="1" ht="22.2" thickTop="1" thickBot="1" x14ac:dyDescent="0.45">
      <c r="A45" s="130">
        <v>2</v>
      </c>
      <c r="B45" s="30" t="s">
        <v>57</v>
      </c>
      <c r="C45" s="31"/>
      <c r="D45" s="31"/>
      <c r="E45" s="31"/>
      <c r="F45" s="31"/>
      <c r="G45" s="31"/>
      <c r="H45" s="31"/>
      <c r="I45" s="32"/>
      <c r="J45" s="33"/>
      <c r="K45" s="5"/>
      <c r="L45" s="131"/>
      <c r="M45" s="35"/>
    </row>
    <row r="46" spans="1:13" s="139" customFormat="1" ht="15.75" customHeight="1" thickTop="1" thickBot="1" x14ac:dyDescent="0.35">
      <c r="A46" s="132">
        <v>2.1</v>
      </c>
      <c r="B46" s="133" t="s">
        <v>58</v>
      </c>
      <c r="C46" s="134"/>
      <c r="D46" s="134"/>
      <c r="E46" s="134"/>
      <c r="F46" s="134"/>
      <c r="G46" s="134"/>
      <c r="H46" s="134"/>
      <c r="I46" s="135"/>
      <c r="J46" s="136"/>
      <c r="K46" s="192"/>
      <c r="L46" s="137"/>
      <c r="M46" s="138"/>
    </row>
    <row r="47" spans="1:13" customFormat="1" ht="14.4" thickTop="1" x14ac:dyDescent="0.25">
      <c r="A47" s="140" t="s">
        <v>59</v>
      </c>
      <c r="B47" s="233" t="s">
        <v>60</v>
      </c>
      <c r="C47" s="234"/>
      <c r="D47" s="234"/>
      <c r="E47" s="234"/>
      <c r="F47" s="234"/>
      <c r="G47" s="234"/>
      <c r="H47" s="235"/>
      <c r="I47" s="140" t="s">
        <v>61</v>
      </c>
      <c r="J47" s="141">
        <v>8</v>
      </c>
      <c r="K47" s="21"/>
      <c r="L47" s="43">
        <f>K47*J47</f>
        <v>0</v>
      </c>
      <c r="M47" s="142"/>
    </row>
    <row r="48" spans="1:13" customFormat="1" x14ac:dyDescent="0.25">
      <c r="A48" s="143" t="s">
        <v>62</v>
      </c>
      <c r="B48" s="236" t="s">
        <v>63</v>
      </c>
      <c r="C48" s="237"/>
      <c r="D48" s="237"/>
      <c r="E48" s="237"/>
      <c r="F48" s="237"/>
      <c r="G48" s="237"/>
      <c r="H48" s="238"/>
      <c r="I48" s="143" t="s">
        <v>61</v>
      </c>
      <c r="J48" s="144">
        <v>5</v>
      </c>
      <c r="K48" s="22"/>
      <c r="L48" s="43">
        <f t="shared" ref="L48:L49" si="1">K48*J48</f>
        <v>0</v>
      </c>
      <c r="M48" s="145"/>
    </row>
    <row r="49" spans="1:13" customFormat="1" ht="14.4" thickBot="1" x14ac:dyDescent="0.3">
      <c r="A49" s="146" t="s">
        <v>64</v>
      </c>
      <c r="B49" s="239" t="s">
        <v>65</v>
      </c>
      <c r="C49" s="240"/>
      <c r="D49" s="240"/>
      <c r="E49" s="240"/>
      <c r="F49" s="240"/>
      <c r="G49" s="240"/>
      <c r="H49" s="241"/>
      <c r="I49" s="146" t="s">
        <v>61</v>
      </c>
      <c r="J49" s="147">
        <v>10</v>
      </c>
      <c r="K49" s="23"/>
      <c r="L49" s="43">
        <f t="shared" si="1"/>
        <v>0</v>
      </c>
      <c r="M49" s="148"/>
    </row>
    <row r="50" spans="1:13" customFormat="1" ht="14.4" thickBot="1" x14ac:dyDescent="0.3">
      <c r="A50" s="246" t="s">
        <v>66</v>
      </c>
      <c r="B50" s="247"/>
      <c r="C50" s="247"/>
      <c r="D50" s="247"/>
      <c r="E50" s="247"/>
      <c r="F50" s="247"/>
      <c r="G50" s="247"/>
      <c r="H50" s="248"/>
      <c r="I50" s="149"/>
      <c r="J50" s="150"/>
      <c r="K50" s="193"/>
      <c r="L50" s="2">
        <f>SUM(L47:L49)</f>
        <v>0</v>
      </c>
      <c r="M50" s="151"/>
    </row>
    <row r="51" spans="1:13" s="139" customFormat="1" ht="15.75" customHeight="1" thickBot="1" x14ac:dyDescent="0.35">
      <c r="A51" s="152">
        <v>2.2000000000000002</v>
      </c>
      <c r="B51" s="153" t="s">
        <v>171</v>
      </c>
      <c r="C51" s="154"/>
      <c r="D51" s="154"/>
      <c r="E51" s="154"/>
      <c r="F51" s="154"/>
      <c r="G51" s="154"/>
      <c r="H51" s="154"/>
      <c r="I51" s="155"/>
      <c r="J51" s="156"/>
      <c r="K51" s="194"/>
      <c r="L51" s="156"/>
      <c r="M51" s="157"/>
    </row>
    <row r="52" spans="1:13" customFormat="1" x14ac:dyDescent="0.25">
      <c r="A52" s="158" t="s">
        <v>68</v>
      </c>
      <c r="B52" s="255" t="s">
        <v>96</v>
      </c>
      <c r="C52" s="256"/>
      <c r="D52" s="256"/>
      <c r="E52" s="256"/>
      <c r="F52" s="256"/>
      <c r="G52" s="256"/>
      <c r="H52" s="257"/>
      <c r="I52" s="158" t="s">
        <v>95</v>
      </c>
      <c r="J52" s="160">
        <v>10</v>
      </c>
      <c r="K52" s="21"/>
      <c r="L52" s="43">
        <f t="shared" ref="L52:L87" si="2">K52*J52</f>
        <v>0</v>
      </c>
      <c r="M52" s="161"/>
    </row>
    <row r="53" spans="1:13" customFormat="1" x14ac:dyDescent="0.25">
      <c r="A53" s="158" t="s">
        <v>80</v>
      </c>
      <c r="B53" s="258" t="s">
        <v>97</v>
      </c>
      <c r="C53" s="259"/>
      <c r="D53" s="259"/>
      <c r="E53" s="259"/>
      <c r="F53" s="259"/>
      <c r="G53" s="259"/>
      <c r="H53" s="260"/>
      <c r="I53" s="158" t="s">
        <v>95</v>
      </c>
      <c r="J53" s="160">
        <v>5</v>
      </c>
      <c r="K53" s="21"/>
      <c r="L53" s="43">
        <f t="shared" si="2"/>
        <v>0</v>
      </c>
      <c r="M53" s="161"/>
    </row>
    <row r="54" spans="1:13" customFormat="1" x14ac:dyDescent="0.25">
      <c r="A54" s="158" t="s">
        <v>134</v>
      </c>
      <c r="B54" s="258" t="s">
        <v>98</v>
      </c>
      <c r="C54" s="259"/>
      <c r="D54" s="259"/>
      <c r="E54" s="259"/>
      <c r="F54" s="259"/>
      <c r="G54" s="259"/>
      <c r="H54" s="260"/>
      <c r="I54" s="158" t="s">
        <v>95</v>
      </c>
      <c r="J54" s="160">
        <v>5</v>
      </c>
      <c r="K54" s="21"/>
      <c r="L54" s="43">
        <f t="shared" si="2"/>
        <v>0</v>
      </c>
      <c r="M54" s="161"/>
    </row>
    <row r="55" spans="1:13" customFormat="1" x14ac:dyDescent="0.25">
      <c r="A55" s="158" t="s">
        <v>135</v>
      </c>
      <c r="B55" s="258" t="s">
        <v>99</v>
      </c>
      <c r="C55" s="259"/>
      <c r="D55" s="259"/>
      <c r="E55" s="259"/>
      <c r="F55" s="259"/>
      <c r="G55" s="259"/>
      <c r="H55" s="260"/>
      <c r="I55" s="158" t="s">
        <v>95</v>
      </c>
      <c r="J55" s="160">
        <v>3</v>
      </c>
      <c r="K55" s="21"/>
      <c r="L55" s="43">
        <f t="shared" si="2"/>
        <v>0</v>
      </c>
      <c r="M55" s="161"/>
    </row>
    <row r="56" spans="1:13" customFormat="1" x14ac:dyDescent="0.25">
      <c r="A56" s="158" t="s">
        <v>136</v>
      </c>
      <c r="B56" s="258" t="s">
        <v>100</v>
      </c>
      <c r="C56" s="259"/>
      <c r="D56" s="259"/>
      <c r="E56" s="259"/>
      <c r="F56" s="259"/>
      <c r="G56" s="259"/>
      <c r="H56" s="260"/>
      <c r="I56" s="158" t="s">
        <v>95</v>
      </c>
      <c r="J56" s="160">
        <v>15</v>
      </c>
      <c r="K56" s="21"/>
      <c r="L56" s="43">
        <f t="shared" si="2"/>
        <v>0</v>
      </c>
      <c r="M56" s="161"/>
    </row>
    <row r="57" spans="1:13" customFormat="1" x14ac:dyDescent="0.25">
      <c r="A57" s="158" t="s">
        <v>137</v>
      </c>
      <c r="B57" s="258" t="s">
        <v>101</v>
      </c>
      <c r="C57" s="259"/>
      <c r="D57" s="259"/>
      <c r="E57" s="259"/>
      <c r="F57" s="259"/>
      <c r="G57" s="259"/>
      <c r="H57" s="260"/>
      <c r="I57" s="158" t="s">
        <v>95</v>
      </c>
      <c r="J57" s="160">
        <v>15</v>
      </c>
      <c r="K57" s="21"/>
      <c r="L57" s="43">
        <f t="shared" si="2"/>
        <v>0</v>
      </c>
      <c r="M57" s="161"/>
    </row>
    <row r="58" spans="1:13" customFormat="1" x14ac:dyDescent="0.25">
      <c r="A58" s="158" t="s">
        <v>138</v>
      </c>
      <c r="B58" s="258" t="s">
        <v>102</v>
      </c>
      <c r="C58" s="259"/>
      <c r="D58" s="259"/>
      <c r="E58" s="259"/>
      <c r="F58" s="259"/>
      <c r="G58" s="259"/>
      <c r="H58" s="260"/>
      <c r="I58" s="158" t="s">
        <v>95</v>
      </c>
      <c r="J58" s="160">
        <v>5</v>
      </c>
      <c r="K58" s="21"/>
      <c r="L58" s="43">
        <f t="shared" si="2"/>
        <v>0</v>
      </c>
      <c r="M58" s="161"/>
    </row>
    <row r="59" spans="1:13" customFormat="1" x14ac:dyDescent="0.25">
      <c r="A59" s="158" t="s">
        <v>139</v>
      </c>
      <c r="B59" s="258" t="s">
        <v>103</v>
      </c>
      <c r="C59" s="259"/>
      <c r="D59" s="259"/>
      <c r="E59" s="259"/>
      <c r="F59" s="259"/>
      <c r="G59" s="259"/>
      <c r="H59" s="260"/>
      <c r="I59" s="158" t="s">
        <v>95</v>
      </c>
      <c r="J59" s="160">
        <v>3</v>
      </c>
      <c r="K59" s="21"/>
      <c r="L59" s="43">
        <f t="shared" si="2"/>
        <v>0</v>
      </c>
      <c r="M59" s="161"/>
    </row>
    <row r="60" spans="1:13" customFormat="1" x14ac:dyDescent="0.25">
      <c r="A60" s="158" t="s">
        <v>140</v>
      </c>
      <c r="B60" s="258" t="s">
        <v>104</v>
      </c>
      <c r="C60" s="259"/>
      <c r="D60" s="259"/>
      <c r="E60" s="259"/>
      <c r="F60" s="259"/>
      <c r="G60" s="259"/>
      <c r="H60" s="260"/>
      <c r="I60" s="158" t="s">
        <v>95</v>
      </c>
      <c r="J60" s="160">
        <v>5</v>
      </c>
      <c r="K60" s="21"/>
      <c r="L60" s="43">
        <f t="shared" si="2"/>
        <v>0</v>
      </c>
      <c r="M60" s="161"/>
    </row>
    <row r="61" spans="1:13" customFormat="1" x14ac:dyDescent="0.25">
      <c r="A61" s="158" t="s">
        <v>141</v>
      </c>
      <c r="B61" s="258" t="s">
        <v>105</v>
      </c>
      <c r="C61" s="259"/>
      <c r="D61" s="259"/>
      <c r="E61" s="259"/>
      <c r="F61" s="259"/>
      <c r="G61" s="259"/>
      <c r="H61" s="260"/>
      <c r="I61" s="158" t="s">
        <v>95</v>
      </c>
      <c r="J61" s="160">
        <v>5</v>
      </c>
      <c r="K61" s="21"/>
      <c r="L61" s="43">
        <f t="shared" si="2"/>
        <v>0</v>
      </c>
      <c r="M61" s="161"/>
    </row>
    <row r="62" spans="1:13" customFormat="1" x14ac:dyDescent="0.25">
      <c r="A62" s="158" t="s">
        <v>142</v>
      </c>
      <c r="B62" s="258" t="s">
        <v>106</v>
      </c>
      <c r="C62" s="259"/>
      <c r="D62" s="259"/>
      <c r="E62" s="259"/>
      <c r="F62" s="259"/>
      <c r="G62" s="259"/>
      <c r="H62" s="260"/>
      <c r="I62" s="158" t="s">
        <v>95</v>
      </c>
      <c r="J62" s="160">
        <v>1</v>
      </c>
      <c r="K62" s="21"/>
      <c r="L62" s="43">
        <f t="shared" si="2"/>
        <v>0</v>
      </c>
      <c r="M62" s="161"/>
    </row>
    <row r="63" spans="1:13" customFormat="1" x14ac:dyDescent="0.25">
      <c r="A63" s="158" t="s">
        <v>143</v>
      </c>
      <c r="B63" s="258" t="s">
        <v>107</v>
      </c>
      <c r="C63" s="259"/>
      <c r="D63" s="259"/>
      <c r="E63" s="259"/>
      <c r="F63" s="259"/>
      <c r="G63" s="259"/>
      <c r="H63" s="260"/>
      <c r="I63" s="158" t="s">
        <v>95</v>
      </c>
      <c r="J63" s="160">
        <v>2</v>
      </c>
      <c r="K63" s="21"/>
      <c r="L63" s="43">
        <f t="shared" si="2"/>
        <v>0</v>
      </c>
      <c r="M63" s="161"/>
    </row>
    <row r="64" spans="1:13" customFormat="1" x14ac:dyDescent="0.25">
      <c r="A64" s="158" t="s">
        <v>144</v>
      </c>
      <c r="B64" s="258" t="s">
        <v>108</v>
      </c>
      <c r="C64" s="259"/>
      <c r="D64" s="259"/>
      <c r="E64" s="259"/>
      <c r="F64" s="259"/>
      <c r="G64" s="259"/>
      <c r="H64" s="260"/>
      <c r="I64" s="158" t="s">
        <v>95</v>
      </c>
      <c r="J64" s="160">
        <v>2</v>
      </c>
      <c r="K64" s="21"/>
      <c r="L64" s="43">
        <f t="shared" si="2"/>
        <v>0</v>
      </c>
      <c r="M64" s="161"/>
    </row>
    <row r="65" spans="1:13" customFormat="1" x14ac:dyDescent="0.25">
      <c r="A65" s="158" t="s">
        <v>145</v>
      </c>
      <c r="B65" s="258" t="s">
        <v>109</v>
      </c>
      <c r="C65" s="259"/>
      <c r="D65" s="259"/>
      <c r="E65" s="259"/>
      <c r="F65" s="259"/>
      <c r="G65" s="259"/>
      <c r="H65" s="260"/>
      <c r="I65" s="158" t="s">
        <v>95</v>
      </c>
      <c r="J65" s="160">
        <v>1</v>
      </c>
      <c r="K65" s="21"/>
      <c r="L65" s="43">
        <f t="shared" si="2"/>
        <v>0</v>
      </c>
      <c r="M65" s="161"/>
    </row>
    <row r="66" spans="1:13" customFormat="1" x14ac:dyDescent="0.25">
      <c r="A66" s="158" t="s">
        <v>146</v>
      </c>
      <c r="B66" s="258" t="s">
        <v>110</v>
      </c>
      <c r="C66" s="259"/>
      <c r="D66" s="259"/>
      <c r="E66" s="259"/>
      <c r="F66" s="259"/>
      <c r="G66" s="259"/>
      <c r="H66" s="260"/>
      <c r="I66" s="158" t="s">
        <v>95</v>
      </c>
      <c r="J66" s="160">
        <v>1</v>
      </c>
      <c r="K66" s="21"/>
      <c r="L66" s="43">
        <f t="shared" si="2"/>
        <v>0</v>
      </c>
      <c r="M66" s="161"/>
    </row>
    <row r="67" spans="1:13" customFormat="1" x14ac:dyDescent="0.25">
      <c r="A67" s="158" t="s">
        <v>147</v>
      </c>
      <c r="B67" s="258" t="s">
        <v>111</v>
      </c>
      <c r="C67" s="259"/>
      <c r="D67" s="259"/>
      <c r="E67" s="259"/>
      <c r="F67" s="259"/>
      <c r="G67" s="259"/>
      <c r="H67" s="260"/>
      <c r="I67" s="158" t="s">
        <v>95</v>
      </c>
      <c r="J67" s="160">
        <v>3</v>
      </c>
      <c r="K67" s="21"/>
      <c r="L67" s="43">
        <f t="shared" si="2"/>
        <v>0</v>
      </c>
      <c r="M67" s="161"/>
    </row>
    <row r="68" spans="1:13" customFormat="1" x14ac:dyDescent="0.25">
      <c r="A68" s="158" t="s">
        <v>148</v>
      </c>
      <c r="B68" s="258" t="s">
        <v>112</v>
      </c>
      <c r="C68" s="259"/>
      <c r="D68" s="259"/>
      <c r="E68" s="259"/>
      <c r="F68" s="259"/>
      <c r="G68" s="259"/>
      <c r="H68" s="260"/>
      <c r="I68" s="158" t="s">
        <v>95</v>
      </c>
      <c r="J68" s="160">
        <v>3</v>
      </c>
      <c r="K68" s="21"/>
      <c r="L68" s="43">
        <f t="shared" si="2"/>
        <v>0</v>
      </c>
      <c r="M68" s="161"/>
    </row>
    <row r="69" spans="1:13" customFormat="1" x14ac:dyDescent="0.25">
      <c r="A69" s="158" t="s">
        <v>149</v>
      </c>
      <c r="B69" s="258" t="s">
        <v>113</v>
      </c>
      <c r="C69" s="259"/>
      <c r="D69" s="259"/>
      <c r="E69" s="259"/>
      <c r="F69" s="259"/>
      <c r="G69" s="259"/>
      <c r="H69" s="260"/>
      <c r="I69" s="158" t="s">
        <v>95</v>
      </c>
      <c r="J69" s="160">
        <v>5</v>
      </c>
      <c r="K69" s="21"/>
      <c r="L69" s="43">
        <f t="shared" si="2"/>
        <v>0</v>
      </c>
      <c r="M69" s="161"/>
    </row>
    <row r="70" spans="1:13" customFormat="1" x14ac:dyDescent="0.25">
      <c r="A70" s="158" t="s">
        <v>150</v>
      </c>
      <c r="B70" s="258" t="s">
        <v>114</v>
      </c>
      <c r="C70" s="259"/>
      <c r="D70" s="259"/>
      <c r="E70" s="259"/>
      <c r="F70" s="259"/>
      <c r="G70" s="259"/>
      <c r="H70" s="260"/>
      <c r="I70" s="158" t="s">
        <v>95</v>
      </c>
      <c r="J70" s="160">
        <v>5</v>
      </c>
      <c r="K70" s="21"/>
      <c r="L70" s="43">
        <f t="shared" si="2"/>
        <v>0</v>
      </c>
      <c r="M70" s="161"/>
    </row>
    <row r="71" spans="1:13" customFormat="1" x14ac:dyDescent="0.25">
      <c r="A71" s="158" t="s">
        <v>151</v>
      </c>
      <c r="B71" s="258" t="s">
        <v>115</v>
      </c>
      <c r="C71" s="259"/>
      <c r="D71" s="259"/>
      <c r="E71" s="259"/>
      <c r="F71" s="259"/>
      <c r="G71" s="259"/>
      <c r="H71" s="260"/>
      <c r="I71" s="158" t="s">
        <v>132</v>
      </c>
      <c r="J71" s="160">
        <v>30</v>
      </c>
      <c r="K71" s="21"/>
      <c r="L71" s="43">
        <f t="shared" si="2"/>
        <v>0</v>
      </c>
      <c r="M71" s="161"/>
    </row>
    <row r="72" spans="1:13" customFormat="1" x14ac:dyDescent="0.25">
      <c r="A72" s="158" t="s">
        <v>152</v>
      </c>
      <c r="B72" s="258" t="s">
        <v>116</v>
      </c>
      <c r="C72" s="259"/>
      <c r="D72" s="259"/>
      <c r="E72" s="259"/>
      <c r="F72" s="259"/>
      <c r="G72" s="259"/>
      <c r="H72" s="260"/>
      <c r="I72" s="158" t="s">
        <v>95</v>
      </c>
      <c r="J72" s="160">
        <v>3</v>
      </c>
      <c r="K72" s="21"/>
      <c r="L72" s="43">
        <f t="shared" si="2"/>
        <v>0</v>
      </c>
      <c r="M72" s="161"/>
    </row>
    <row r="73" spans="1:13" customFormat="1" x14ac:dyDescent="0.25">
      <c r="A73" s="158" t="s">
        <v>153</v>
      </c>
      <c r="B73" s="258" t="s">
        <v>117</v>
      </c>
      <c r="C73" s="259"/>
      <c r="D73" s="259"/>
      <c r="E73" s="259"/>
      <c r="F73" s="259"/>
      <c r="G73" s="259"/>
      <c r="H73" s="260"/>
      <c r="I73" s="158" t="s">
        <v>95</v>
      </c>
      <c r="J73" s="160">
        <v>3</v>
      </c>
      <c r="K73" s="21"/>
      <c r="L73" s="43">
        <f t="shared" si="2"/>
        <v>0</v>
      </c>
      <c r="M73" s="161"/>
    </row>
    <row r="74" spans="1:13" customFormat="1" x14ac:dyDescent="0.25">
      <c r="A74" s="158" t="s">
        <v>154</v>
      </c>
      <c r="B74" s="258" t="s">
        <v>118</v>
      </c>
      <c r="C74" s="259"/>
      <c r="D74" s="259"/>
      <c r="E74" s="259"/>
      <c r="F74" s="259"/>
      <c r="G74" s="259"/>
      <c r="H74" s="260"/>
      <c r="I74" s="158" t="s">
        <v>95</v>
      </c>
      <c r="J74" s="160">
        <v>5</v>
      </c>
      <c r="K74" s="21"/>
      <c r="L74" s="43">
        <f t="shared" si="2"/>
        <v>0</v>
      </c>
      <c r="M74" s="161"/>
    </row>
    <row r="75" spans="1:13" customFormat="1" x14ac:dyDescent="0.25">
      <c r="A75" s="158" t="s">
        <v>155</v>
      </c>
      <c r="B75" s="258" t="s">
        <v>119</v>
      </c>
      <c r="C75" s="259"/>
      <c r="D75" s="259"/>
      <c r="E75" s="259"/>
      <c r="F75" s="259"/>
      <c r="G75" s="259"/>
      <c r="H75" s="260"/>
      <c r="I75" s="158" t="s">
        <v>95</v>
      </c>
      <c r="J75" s="160">
        <v>15</v>
      </c>
      <c r="K75" s="21"/>
      <c r="L75" s="43">
        <f t="shared" si="2"/>
        <v>0</v>
      </c>
      <c r="M75" s="161"/>
    </row>
    <row r="76" spans="1:13" customFormat="1" x14ac:dyDescent="0.25">
      <c r="A76" s="158" t="s">
        <v>156</v>
      </c>
      <c r="B76" s="258" t="s">
        <v>120</v>
      </c>
      <c r="C76" s="259"/>
      <c r="D76" s="259"/>
      <c r="E76" s="259"/>
      <c r="F76" s="259"/>
      <c r="G76" s="259"/>
      <c r="H76" s="260"/>
      <c r="I76" s="158" t="s">
        <v>95</v>
      </c>
      <c r="J76" s="160">
        <v>10</v>
      </c>
      <c r="K76" s="21"/>
      <c r="L76" s="43">
        <f t="shared" si="2"/>
        <v>0</v>
      </c>
      <c r="M76" s="161"/>
    </row>
    <row r="77" spans="1:13" customFormat="1" x14ac:dyDescent="0.25">
      <c r="A77" s="158" t="s">
        <v>157</v>
      </c>
      <c r="B77" s="258" t="s">
        <v>121</v>
      </c>
      <c r="C77" s="259"/>
      <c r="D77" s="259"/>
      <c r="E77" s="259"/>
      <c r="F77" s="259"/>
      <c r="G77" s="259"/>
      <c r="H77" s="260"/>
      <c r="I77" s="158" t="s">
        <v>133</v>
      </c>
      <c r="J77" s="160">
        <v>500</v>
      </c>
      <c r="K77" s="21"/>
      <c r="L77" s="43">
        <f t="shared" si="2"/>
        <v>0</v>
      </c>
      <c r="M77" s="161"/>
    </row>
    <row r="78" spans="1:13" customFormat="1" x14ac:dyDescent="0.25">
      <c r="A78" s="158" t="s">
        <v>158</v>
      </c>
      <c r="B78" s="258" t="s">
        <v>122</v>
      </c>
      <c r="C78" s="259"/>
      <c r="D78" s="259"/>
      <c r="E78" s="259"/>
      <c r="F78" s="259"/>
      <c r="G78" s="259"/>
      <c r="H78" s="260"/>
      <c r="I78" s="158" t="s">
        <v>95</v>
      </c>
      <c r="J78" s="160">
        <v>3</v>
      </c>
      <c r="K78" s="21"/>
      <c r="L78" s="43">
        <f t="shared" si="2"/>
        <v>0</v>
      </c>
      <c r="M78" s="161"/>
    </row>
    <row r="79" spans="1:13" customFormat="1" x14ac:dyDescent="0.25">
      <c r="A79" s="158" t="s">
        <v>159</v>
      </c>
      <c r="B79" s="258" t="s">
        <v>123</v>
      </c>
      <c r="C79" s="259"/>
      <c r="D79" s="259"/>
      <c r="E79" s="259"/>
      <c r="F79" s="259"/>
      <c r="G79" s="259"/>
      <c r="H79" s="260"/>
      <c r="I79" s="158" t="s">
        <v>95</v>
      </c>
      <c r="J79" s="160">
        <v>2</v>
      </c>
      <c r="K79" s="21"/>
      <c r="L79" s="43">
        <f t="shared" si="2"/>
        <v>0</v>
      </c>
      <c r="M79" s="161"/>
    </row>
    <row r="80" spans="1:13" customFormat="1" x14ac:dyDescent="0.25">
      <c r="A80" s="158" t="s">
        <v>160</v>
      </c>
      <c r="B80" s="258" t="s">
        <v>124</v>
      </c>
      <c r="C80" s="259"/>
      <c r="D80" s="259"/>
      <c r="E80" s="259"/>
      <c r="F80" s="259"/>
      <c r="G80" s="259"/>
      <c r="H80" s="260"/>
      <c r="I80" s="158" t="s">
        <v>95</v>
      </c>
      <c r="J80" s="160">
        <v>5</v>
      </c>
      <c r="K80" s="21"/>
      <c r="L80" s="43">
        <f t="shared" si="2"/>
        <v>0</v>
      </c>
      <c r="M80" s="161"/>
    </row>
    <row r="81" spans="1:13" customFormat="1" x14ac:dyDescent="0.25">
      <c r="A81" s="158" t="s">
        <v>161</v>
      </c>
      <c r="B81" s="258" t="s">
        <v>125</v>
      </c>
      <c r="C81" s="259"/>
      <c r="D81" s="259"/>
      <c r="E81" s="259"/>
      <c r="F81" s="259"/>
      <c r="G81" s="259"/>
      <c r="H81" s="260"/>
      <c r="I81" s="158" t="s">
        <v>95</v>
      </c>
      <c r="J81" s="160">
        <v>5</v>
      </c>
      <c r="K81" s="21"/>
      <c r="L81" s="43">
        <f t="shared" si="2"/>
        <v>0</v>
      </c>
      <c r="M81" s="161"/>
    </row>
    <row r="82" spans="1:13" customFormat="1" x14ac:dyDescent="0.25">
      <c r="A82" s="158" t="s">
        <v>162</v>
      </c>
      <c r="B82" s="258" t="s">
        <v>126</v>
      </c>
      <c r="C82" s="259"/>
      <c r="D82" s="259"/>
      <c r="E82" s="259"/>
      <c r="F82" s="259"/>
      <c r="G82" s="259"/>
      <c r="H82" s="260"/>
      <c r="I82" s="158" t="s">
        <v>95</v>
      </c>
      <c r="J82" s="160">
        <v>1</v>
      </c>
      <c r="K82" s="21"/>
      <c r="L82" s="43">
        <f t="shared" si="2"/>
        <v>0</v>
      </c>
      <c r="M82" s="161"/>
    </row>
    <row r="83" spans="1:13" customFormat="1" x14ac:dyDescent="0.25">
      <c r="A83" s="158" t="s">
        <v>163</v>
      </c>
      <c r="B83" s="258" t="s">
        <v>127</v>
      </c>
      <c r="C83" s="259"/>
      <c r="D83" s="259"/>
      <c r="E83" s="259"/>
      <c r="F83" s="259"/>
      <c r="G83" s="259"/>
      <c r="H83" s="260"/>
      <c r="I83" s="158" t="s">
        <v>61</v>
      </c>
      <c r="J83" s="160">
        <v>1</v>
      </c>
      <c r="K83" s="21"/>
      <c r="L83" s="43">
        <f t="shared" si="2"/>
        <v>0</v>
      </c>
      <c r="M83" s="161"/>
    </row>
    <row r="84" spans="1:13" customFormat="1" x14ac:dyDescent="0.25">
      <c r="A84" s="158" t="s">
        <v>164</v>
      </c>
      <c r="B84" s="258" t="s">
        <v>128</v>
      </c>
      <c r="C84" s="259"/>
      <c r="D84" s="259"/>
      <c r="E84" s="259"/>
      <c r="F84" s="259"/>
      <c r="G84" s="259"/>
      <c r="H84" s="260"/>
      <c r="I84" s="158" t="s">
        <v>61</v>
      </c>
      <c r="J84" s="160">
        <v>1</v>
      </c>
      <c r="K84" s="21"/>
      <c r="L84" s="43">
        <f t="shared" si="2"/>
        <v>0</v>
      </c>
      <c r="M84" s="161"/>
    </row>
    <row r="85" spans="1:13" customFormat="1" x14ac:dyDescent="0.25">
      <c r="A85" s="158" t="s">
        <v>165</v>
      </c>
      <c r="B85" s="258" t="s">
        <v>129</v>
      </c>
      <c r="C85" s="259"/>
      <c r="D85" s="259"/>
      <c r="E85" s="259"/>
      <c r="F85" s="259"/>
      <c r="G85" s="259"/>
      <c r="H85" s="260"/>
      <c r="I85" s="158" t="s">
        <v>61</v>
      </c>
      <c r="J85" s="160">
        <v>1</v>
      </c>
      <c r="K85" s="21"/>
      <c r="L85" s="43">
        <f t="shared" si="2"/>
        <v>0</v>
      </c>
      <c r="M85" s="161"/>
    </row>
    <row r="86" spans="1:13" customFormat="1" x14ac:dyDescent="0.25">
      <c r="A86" s="158" t="s">
        <v>166</v>
      </c>
      <c r="B86" s="258" t="s">
        <v>130</v>
      </c>
      <c r="C86" s="259"/>
      <c r="D86" s="259"/>
      <c r="E86" s="259"/>
      <c r="F86" s="259"/>
      <c r="G86" s="259"/>
      <c r="H86" s="260"/>
      <c r="I86" s="158" t="s">
        <v>61</v>
      </c>
      <c r="J86" s="160">
        <v>1</v>
      </c>
      <c r="K86" s="21"/>
      <c r="L86" s="43">
        <f t="shared" si="2"/>
        <v>0</v>
      </c>
      <c r="M86" s="161"/>
    </row>
    <row r="87" spans="1:13" customFormat="1" ht="14.4" thickBot="1" x14ac:dyDescent="0.3">
      <c r="A87" s="162" t="s">
        <v>167</v>
      </c>
      <c r="B87" s="308" t="s">
        <v>131</v>
      </c>
      <c r="C87" s="309"/>
      <c r="D87" s="309"/>
      <c r="E87" s="309"/>
      <c r="F87" s="309"/>
      <c r="G87" s="309"/>
      <c r="H87" s="310"/>
      <c r="I87" s="162" t="s">
        <v>61</v>
      </c>
      <c r="J87" s="163">
        <v>1</v>
      </c>
      <c r="K87" s="24"/>
      <c r="L87" s="43">
        <f t="shared" si="2"/>
        <v>0</v>
      </c>
      <c r="M87" s="164"/>
    </row>
    <row r="88" spans="1:13" customFormat="1" ht="14.4" thickBot="1" x14ac:dyDescent="0.3">
      <c r="A88" s="311" t="s">
        <v>168</v>
      </c>
      <c r="B88" s="312"/>
      <c r="C88" s="312"/>
      <c r="D88" s="312"/>
      <c r="E88" s="312"/>
      <c r="F88" s="312"/>
      <c r="G88" s="312"/>
      <c r="H88" s="313"/>
      <c r="I88" s="165"/>
      <c r="J88" s="166"/>
      <c r="K88" s="195"/>
      <c r="L88" s="2">
        <f>SUM(L52:L87)</f>
        <v>0</v>
      </c>
      <c r="M88" s="167"/>
    </row>
    <row r="89" spans="1:13" s="139" customFormat="1" ht="15.75" customHeight="1" thickTop="1" thickBot="1" x14ac:dyDescent="0.35">
      <c r="A89" s="132">
        <v>2.2999999999999998</v>
      </c>
      <c r="B89" s="133" t="s">
        <v>176</v>
      </c>
      <c r="C89" s="134"/>
      <c r="D89" s="134"/>
      <c r="E89" s="134"/>
      <c r="F89" s="134"/>
      <c r="G89" s="134"/>
      <c r="H89" s="134"/>
      <c r="I89" s="135"/>
      <c r="J89" s="136"/>
      <c r="K89" s="192"/>
      <c r="L89" s="136"/>
      <c r="M89" s="138"/>
    </row>
    <row r="90" spans="1:13" customFormat="1" ht="14.4" thickTop="1" x14ac:dyDescent="0.25">
      <c r="A90" s="158" t="s">
        <v>169</v>
      </c>
      <c r="B90" s="255" t="s">
        <v>174</v>
      </c>
      <c r="C90" s="256"/>
      <c r="D90" s="256"/>
      <c r="E90" s="256"/>
      <c r="F90" s="256"/>
      <c r="G90" s="256"/>
      <c r="H90" s="159"/>
      <c r="I90" s="158"/>
      <c r="J90" s="160"/>
      <c r="K90" s="196">
        <v>100000</v>
      </c>
      <c r="L90" s="168"/>
      <c r="M90" s="161" t="s">
        <v>175</v>
      </c>
    </row>
    <row r="91" spans="1:13" customFormat="1" ht="14.4" thickBot="1" x14ac:dyDescent="0.3">
      <c r="A91" s="169"/>
      <c r="B91" s="303" t="s">
        <v>69</v>
      </c>
      <c r="C91" s="304"/>
      <c r="D91" s="304"/>
      <c r="E91" s="304"/>
      <c r="F91" s="304"/>
      <c r="G91" s="304"/>
      <c r="H91" s="304"/>
      <c r="I91" s="169" t="s">
        <v>67</v>
      </c>
      <c r="J91" s="170"/>
      <c r="K91" s="25"/>
      <c r="L91" s="171"/>
      <c r="M91" s="172" t="s">
        <v>180</v>
      </c>
    </row>
    <row r="92" spans="1:13" customFormat="1" ht="14.4" thickBot="1" x14ac:dyDescent="0.3">
      <c r="A92" s="305" t="s">
        <v>79</v>
      </c>
      <c r="B92" s="306"/>
      <c r="C92" s="306"/>
      <c r="D92" s="306"/>
      <c r="E92" s="306"/>
      <c r="F92" s="306"/>
      <c r="G92" s="306"/>
      <c r="H92" s="307"/>
      <c r="I92" s="173"/>
      <c r="J92" s="174"/>
      <c r="K92" s="197"/>
      <c r="L92" s="2">
        <f>K90*(1+K91)</f>
        <v>100000</v>
      </c>
      <c r="M92" s="175"/>
    </row>
    <row r="93" spans="1:13" s="180" customFormat="1" ht="19.8" thickBot="1" x14ac:dyDescent="0.4">
      <c r="A93" s="176"/>
      <c r="B93" s="297" t="s">
        <v>172</v>
      </c>
      <c r="C93" s="298"/>
      <c r="D93" s="298"/>
      <c r="E93" s="298"/>
      <c r="F93" s="298"/>
      <c r="G93" s="298"/>
      <c r="H93" s="299"/>
      <c r="I93" s="177"/>
      <c r="J93" s="178"/>
      <c r="K93" s="198"/>
      <c r="L93" s="3">
        <f>L50+L88+L92</f>
        <v>100000</v>
      </c>
      <c r="M93" s="179"/>
    </row>
    <row r="94" spans="1:13" s="185" customFormat="1" ht="25.2" thickTop="1" x14ac:dyDescent="0.4">
      <c r="A94" s="300" t="s">
        <v>78</v>
      </c>
      <c r="B94" s="301"/>
      <c r="C94" s="301"/>
      <c r="D94" s="301"/>
      <c r="E94" s="301"/>
      <c r="F94" s="301"/>
      <c r="G94" s="301"/>
      <c r="H94" s="302"/>
      <c r="I94" s="181"/>
      <c r="J94" s="182"/>
      <c r="K94" s="199"/>
      <c r="L94" s="183">
        <f>L44+L93</f>
        <v>100000</v>
      </c>
      <c r="M94" s="184"/>
    </row>
    <row r="95" spans="1:13" s="185" customFormat="1" ht="25.2" thickBot="1" x14ac:dyDescent="0.45">
      <c r="A95" s="294" t="s">
        <v>170</v>
      </c>
      <c r="B95" s="295"/>
      <c r="C95" s="295"/>
      <c r="D95" s="295"/>
      <c r="E95" s="295"/>
      <c r="F95" s="295"/>
      <c r="G95" s="295"/>
      <c r="H95" s="296"/>
      <c r="I95" s="186"/>
      <c r="J95" s="187"/>
      <c r="K95" s="200"/>
      <c r="L95" s="188">
        <f>L94*1.18</f>
        <v>118000</v>
      </c>
      <c r="M95" s="189"/>
    </row>
    <row r="96" spans="1:13" ht="14.4" thickTop="1" x14ac:dyDescent="0.25"/>
  </sheetData>
  <sheetProtection sheet="1" objects="1" scenarios="1"/>
  <mergeCells count="109">
    <mergeCell ref="B74:H74"/>
    <mergeCell ref="B75:H75"/>
    <mergeCell ref="B76:H76"/>
    <mergeCell ref="B71:H71"/>
    <mergeCell ref="B72:H72"/>
    <mergeCell ref="B73:H73"/>
    <mergeCell ref="B66:H66"/>
    <mergeCell ref="B67:H67"/>
    <mergeCell ref="B68:H68"/>
    <mergeCell ref="B69:H69"/>
    <mergeCell ref="A95:H95"/>
    <mergeCell ref="B82:H82"/>
    <mergeCell ref="B83:H83"/>
    <mergeCell ref="B84:H84"/>
    <mergeCell ref="B81:H81"/>
    <mergeCell ref="B79:H79"/>
    <mergeCell ref="B80:H80"/>
    <mergeCell ref="B77:H77"/>
    <mergeCell ref="B78:H78"/>
    <mergeCell ref="B93:H93"/>
    <mergeCell ref="A94:H94"/>
    <mergeCell ref="B91:H91"/>
    <mergeCell ref="A92:H92"/>
    <mergeCell ref="B90:G90"/>
    <mergeCell ref="B85:H85"/>
    <mergeCell ref="B86:H86"/>
    <mergeCell ref="B87:H87"/>
    <mergeCell ref="A88:H88"/>
    <mergeCell ref="I42:I43"/>
    <mergeCell ref="J42:J43"/>
    <mergeCell ref="K42:K43"/>
    <mergeCell ref="L42:L43"/>
    <mergeCell ref="M23:M24"/>
    <mergeCell ref="M42:M43"/>
    <mergeCell ref="M3:M4"/>
    <mergeCell ref="M25:M28"/>
    <mergeCell ref="M31:M32"/>
    <mergeCell ref="M33:M34"/>
    <mergeCell ref="M8:M9"/>
    <mergeCell ref="A1:M1"/>
    <mergeCell ref="K8:K9"/>
    <mergeCell ref="A8:A9"/>
    <mergeCell ref="A23:A24"/>
    <mergeCell ref="K23:K24"/>
    <mergeCell ref="L23:L24"/>
    <mergeCell ref="I23:I24"/>
    <mergeCell ref="J23:J24"/>
    <mergeCell ref="I8:I9"/>
    <mergeCell ref="J8:J9"/>
    <mergeCell ref="B14:B20"/>
    <mergeCell ref="A2:M2"/>
    <mergeCell ref="B52:H52"/>
    <mergeCell ref="B53:H53"/>
    <mergeCell ref="B54:H54"/>
    <mergeCell ref="B55:H55"/>
    <mergeCell ref="B70:H70"/>
    <mergeCell ref="B61:H61"/>
    <mergeCell ref="B62:H62"/>
    <mergeCell ref="B63:H63"/>
    <mergeCell ref="B64:H64"/>
    <mergeCell ref="B65:H65"/>
    <mergeCell ref="B56:H56"/>
    <mergeCell ref="B57:H57"/>
    <mergeCell ref="B58:H58"/>
    <mergeCell ref="B59:H59"/>
    <mergeCell ref="B60:H60"/>
    <mergeCell ref="A44:H44"/>
    <mergeCell ref="B47:H47"/>
    <mergeCell ref="B48:H48"/>
    <mergeCell ref="B49:H49"/>
    <mergeCell ref="A42:A43"/>
    <mergeCell ref="C42:C43"/>
    <mergeCell ref="B25:B43"/>
    <mergeCell ref="A50:H50"/>
    <mergeCell ref="L31:L32"/>
    <mergeCell ref="A33:A34"/>
    <mergeCell ref="C33:C34"/>
    <mergeCell ref="F33:F34"/>
    <mergeCell ref="G33:G34"/>
    <mergeCell ref="I33:I34"/>
    <mergeCell ref="J33:J34"/>
    <mergeCell ref="K33:K34"/>
    <mergeCell ref="L33:L34"/>
    <mergeCell ref="A31:A32"/>
    <mergeCell ref="C31:C32"/>
    <mergeCell ref="I31:I32"/>
    <mergeCell ref="J31:J32"/>
    <mergeCell ref="L25:L28"/>
    <mergeCell ref="D27:D28"/>
    <mergeCell ref="E27:E28"/>
    <mergeCell ref="F27:F28"/>
    <mergeCell ref="H27:H28"/>
    <mergeCell ref="I25:I28"/>
    <mergeCell ref="A25:A28"/>
    <mergeCell ref="C25:C28"/>
    <mergeCell ref="K31:K32"/>
    <mergeCell ref="J25:J28"/>
    <mergeCell ref="K25:K28"/>
    <mergeCell ref="A3:A4"/>
    <mergeCell ref="B3:D3"/>
    <mergeCell ref="E3:G3"/>
    <mergeCell ref="H3:H4"/>
    <mergeCell ref="I3:I4"/>
    <mergeCell ref="J3:J4"/>
    <mergeCell ref="K3:L3"/>
    <mergeCell ref="B21:B24"/>
    <mergeCell ref="B8:B9"/>
    <mergeCell ref="C8:C9"/>
    <mergeCell ref="C23:C24"/>
  </mergeCells>
  <phoneticPr fontId="14" type="noConversion"/>
  <dataValidations count="1">
    <dataValidation type="decimal" allowBlank="1" showInputMessage="1" showErrorMessage="1" errorTitle="ערך לא חוקי" error="ניתן להזין בתא זה אחוז בין 0% ל-8% בלבד." promptTitle="אחוז רווח קבלני" prompt="יש להזין אחוז בין 0% ל-8% בלבד." sqref="K91" xr:uid="{4B7647A7-FC5E-47BE-9D98-9F5E1B05B4DA}">
      <formula1>0</formula1>
      <formula2>0.08</formula2>
    </dataValidation>
  </dataValidations>
  <pageMargins left="0.7" right="0.7" top="0.75" bottom="0.75" header="0.3" footer="0.3"/>
  <pageSetup paperSize="9" scale="47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14.10.26</vt:lpstr>
      <vt:lpstr>'14.10.26'!WPrint_Area_W</vt:lpstr>
    </vt:vector>
  </TitlesOfParts>
  <Company>MOAG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אילן סבג [llan Sabag]</dc:creator>
  <cp:lastModifiedBy>משה חליאוה [Moshe Haliva]</cp:lastModifiedBy>
  <cp:lastPrinted>2019-12-12T07:21:49Z</cp:lastPrinted>
  <dcterms:created xsi:type="dcterms:W3CDTF">2015-11-16T11:29:41Z</dcterms:created>
  <dcterms:modified xsi:type="dcterms:W3CDTF">2026-10-19T11:24:11Z</dcterms:modified>
</cp:coreProperties>
</file>